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https://d.docs.live.net/6c27d73f27b24c4c/RPA Commercial Loans/Application Forms/"/>
    </mc:Choice>
  </mc:AlternateContent>
  <xr:revisionPtr revIDLastSave="524" documentId="13_ncr:1_{B3C1B977-F08B-4314-8BE4-0CF6977270D5}" xr6:coauthVersionLast="47" xr6:coauthVersionMax="47" xr10:uidLastSave="{34114847-5972-4571-A33F-E3D22971452C}"/>
  <bookViews>
    <workbookView xWindow="29760" yWindow="7875" windowWidth="26205" windowHeight="20250" tabRatio="895" activeTab="11" xr2:uid="{1B617C20-76EA-47D9-952B-18D26DC9391A}"/>
  </bookViews>
  <sheets>
    <sheet name="Instructions" sheetId="1" r:id="rId1"/>
    <sheet name="Personal Info" sheetId="4" r:id="rId2"/>
    <sheet name="Balance Sheet" sheetId="2" r:id="rId3"/>
    <sheet name="Income Statement" sheetId="3" r:id="rId4"/>
    <sheet name="1-Bank Accts" sheetId="5" r:id="rId5"/>
    <sheet name="2-Life Ins" sheetId="6" r:id="rId6"/>
    <sheet name="3-Brokerage Accts" sheetId="7" r:id="rId7"/>
    <sheet name="4-Securities" sheetId="8" r:id="rId8"/>
    <sheet name="5-Real Estate" sheetId="14" r:id="rId9"/>
    <sheet name="6-Retirement" sheetId="10" r:id="rId10"/>
    <sheet name="7-Receivables" sheetId="9" r:id="rId11"/>
    <sheet name="8-Vehicles" sheetId="16" r:id="rId12"/>
    <sheet name="9-Other Assets" sheetId="15" r:id="rId13"/>
    <sheet name="10-Debts &amp; Liabilities" sheetId="11" r:id="rId14"/>
  </sheets>
  <definedNames>
    <definedName name="_xlnm.Print_Area" localSheetId="2">'Balance Sheet'!$A$13:$E$100</definedName>
    <definedName name="_xlnm.Print_Area" localSheetId="3">'Income Statement'!$A$13:$E$74</definedName>
    <definedName name="_xlnm.Print_Titles" localSheetId="2">'Balance Sheet'!$1:$12</definedName>
    <definedName name="_xlnm.Print_Titles" localSheetId="3">'Income Statement'!$1:$12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0" i="4" l="1"/>
  <c r="B50" i="4"/>
  <c r="F43" i="4"/>
  <c r="F37" i="4"/>
  <c r="F23" i="4"/>
  <c r="F30" i="4"/>
  <c r="E51" i="11"/>
  <c r="E50" i="11"/>
  <c r="E49" i="11"/>
  <c r="H49" i="11" s="1"/>
  <c r="E48" i="11"/>
  <c r="E47" i="11"/>
  <c r="E46" i="11"/>
  <c r="H46" i="11" s="1"/>
  <c r="E45" i="11"/>
  <c r="E44" i="11"/>
  <c r="G44" i="11" s="1"/>
  <c r="E43" i="11"/>
  <c r="E42" i="11"/>
  <c r="E41" i="11"/>
  <c r="H41" i="11" s="1"/>
  <c r="E40" i="11"/>
  <c r="E39" i="11"/>
  <c r="E38" i="11"/>
  <c r="H38" i="11" s="1"/>
  <c r="E37" i="11"/>
  <c r="E36" i="11"/>
  <c r="H36" i="11" s="1"/>
  <c r="E35" i="11"/>
  <c r="E34" i="11"/>
  <c r="E33" i="11"/>
  <c r="E32" i="11"/>
  <c r="E31" i="11"/>
  <c r="E30" i="11"/>
  <c r="E29" i="11"/>
  <c r="E28" i="11"/>
  <c r="E27" i="11"/>
  <c r="E26" i="11"/>
  <c r="E25" i="11"/>
  <c r="E24" i="11"/>
  <c r="E23" i="11"/>
  <c r="E22" i="11"/>
  <c r="E21" i="11"/>
  <c r="E20" i="11"/>
  <c r="E19" i="11"/>
  <c r="E18" i="11"/>
  <c r="E17" i="11"/>
  <c r="E78" i="2"/>
  <c r="E77" i="2"/>
  <c r="E69" i="2"/>
  <c r="H51" i="11"/>
  <c r="G51" i="11"/>
  <c r="H50" i="11"/>
  <c r="G50" i="11"/>
  <c r="H48" i="11"/>
  <c r="G48" i="11"/>
  <c r="H47" i="11"/>
  <c r="G47" i="11"/>
  <c r="H45" i="11"/>
  <c r="G45" i="11"/>
  <c r="H43" i="11"/>
  <c r="G43" i="11"/>
  <c r="H42" i="11"/>
  <c r="G42" i="11"/>
  <c r="H40" i="11"/>
  <c r="G40" i="11"/>
  <c r="H39" i="11"/>
  <c r="G39" i="11"/>
  <c r="H37" i="11"/>
  <c r="G37" i="11"/>
  <c r="H35" i="11"/>
  <c r="G35" i="11"/>
  <c r="H34" i="11"/>
  <c r="G34" i="11"/>
  <c r="H33" i="11"/>
  <c r="G33" i="11"/>
  <c r="H32" i="11"/>
  <c r="G32" i="11"/>
  <c r="H31" i="11"/>
  <c r="G31" i="11"/>
  <c r="E66" i="2"/>
  <c r="E64" i="2"/>
  <c r="E76" i="2"/>
  <c r="E73" i="2"/>
  <c r="G41" i="11" l="1"/>
  <c r="G49" i="11"/>
  <c r="G36" i="11"/>
  <c r="H44" i="11"/>
  <c r="H52" i="11" s="1"/>
  <c r="G38" i="11"/>
  <c r="G46" i="11"/>
  <c r="G52" i="11" l="1"/>
  <c r="F17" i="8" l="1"/>
  <c r="A12" i="2"/>
  <c r="A12" i="11"/>
  <c r="A11" i="15"/>
  <c r="A14" i="16"/>
  <c r="A12" i="9"/>
  <c r="A11" i="10"/>
  <c r="A13" i="14"/>
  <c r="A12" i="8"/>
  <c r="A12" i="7"/>
  <c r="A12" i="6"/>
  <c r="A12" i="5"/>
  <c r="A12" i="3"/>
  <c r="J58" i="14" l="1"/>
  <c r="E67" i="3"/>
  <c r="D67" i="3"/>
  <c r="E68" i="3"/>
  <c r="E87" i="2" s="1"/>
  <c r="F87" i="2" s="1"/>
  <c r="D68" i="3"/>
  <c r="E74" i="2"/>
  <c r="D34" i="9"/>
  <c r="D33" i="9"/>
  <c r="D32" i="9"/>
  <c r="D31" i="9"/>
  <c r="D29" i="9"/>
  <c r="D28" i="9"/>
  <c r="D27" i="9"/>
  <c r="D26" i="9"/>
  <c r="D25" i="9"/>
  <c r="D24" i="9"/>
  <c r="D23" i="9"/>
  <c r="D22" i="9"/>
  <c r="D21" i="9"/>
  <c r="D20" i="9"/>
  <c r="D19" i="9"/>
  <c r="D17" i="9"/>
  <c r="D18" i="9"/>
  <c r="G34" i="6"/>
  <c r="F34" i="6"/>
  <c r="G33" i="6"/>
  <c r="F33" i="6"/>
  <c r="G32" i="6"/>
  <c r="F32" i="6"/>
  <c r="G31" i="6"/>
  <c r="F31" i="6"/>
  <c r="G30" i="6"/>
  <c r="F30" i="6"/>
  <c r="G29" i="6"/>
  <c r="F29" i="6"/>
  <c r="G28" i="6"/>
  <c r="F28" i="6"/>
  <c r="G27" i="6"/>
  <c r="F27" i="6"/>
  <c r="G26" i="6"/>
  <c r="F26" i="6"/>
  <c r="G25" i="6"/>
  <c r="F25" i="6"/>
  <c r="G24" i="6"/>
  <c r="F24" i="6"/>
  <c r="G23" i="6"/>
  <c r="F23" i="6"/>
  <c r="G22" i="6"/>
  <c r="F22" i="6"/>
  <c r="G21" i="6"/>
  <c r="F21" i="6"/>
  <c r="G20" i="6"/>
  <c r="F20" i="6"/>
  <c r="G19" i="6"/>
  <c r="F19" i="6"/>
  <c r="G18" i="6"/>
  <c r="F18" i="6"/>
  <c r="E31" i="2"/>
  <c r="E55" i="2"/>
  <c r="C50" i="10"/>
  <c r="O42" i="14"/>
  <c r="O40" i="14"/>
  <c r="O38" i="14"/>
  <c r="O56" i="14"/>
  <c r="O54" i="14"/>
  <c r="O52" i="14"/>
  <c r="O50" i="14"/>
  <c r="O48" i="14"/>
  <c r="O46" i="14"/>
  <c r="O44" i="14"/>
  <c r="O36" i="14"/>
  <c r="O34" i="14"/>
  <c r="O32" i="14"/>
  <c r="O30" i="14"/>
  <c r="O28" i="14"/>
  <c r="O26" i="14"/>
  <c r="O24" i="14"/>
  <c r="O22" i="14"/>
  <c r="O20" i="14"/>
  <c r="N58" i="14"/>
  <c r="L58" i="14"/>
  <c r="K58" i="14"/>
  <c r="O18" i="14"/>
  <c r="E65" i="2" l="1"/>
  <c r="E75" i="2"/>
  <c r="E23" i="2"/>
  <c r="E22" i="2"/>
  <c r="E41" i="2"/>
  <c r="E35" i="2"/>
  <c r="E37" i="2"/>
  <c r="E38" i="2"/>
  <c r="E42" i="2"/>
  <c r="E36" i="2"/>
  <c r="E39" i="2"/>
  <c r="E40" i="2"/>
  <c r="E54" i="2"/>
  <c r="O58" i="14"/>
  <c r="M58" i="14"/>
  <c r="E43" i="2" l="1"/>
  <c r="E74" i="3"/>
  <c r="D74" i="3"/>
  <c r="E73" i="3"/>
  <c r="D73" i="3"/>
  <c r="E30" i="3"/>
  <c r="D30" i="3"/>
  <c r="E56" i="2"/>
  <c r="F52" i="11"/>
  <c r="E50" i="2"/>
  <c r="E49" i="2"/>
  <c r="E48" i="2"/>
  <c r="E49" i="15"/>
  <c r="E48" i="15"/>
  <c r="E47" i="15"/>
  <c r="E46" i="15"/>
  <c r="E45" i="15"/>
  <c r="E44" i="15"/>
  <c r="E43" i="15"/>
  <c r="E42" i="15"/>
  <c r="E41" i="15"/>
  <c r="E40" i="15"/>
  <c r="E39" i="15"/>
  <c r="E38" i="15"/>
  <c r="E37" i="15"/>
  <c r="E36" i="15"/>
  <c r="E35" i="15"/>
  <c r="E34" i="15"/>
  <c r="E33" i="15"/>
  <c r="E32" i="15"/>
  <c r="E31" i="15"/>
  <c r="E30" i="15"/>
  <c r="E29" i="15"/>
  <c r="E28" i="15"/>
  <c r="E27" i="15"/>
  <c r="E26" i="15"/>
  <c r="E25" i="15"/>
  <c r="E24" i="15"/>
  <c r="E23" i="15"/>
  <c r="E22" i="15"/>
  <c r="E21" i="15"/>
  <c r="E20" i="15"/>
  <c r="E19" i="15"/>
  <c r="E18" i="15"/>
  <c r="G67" i="16"/>
  <c r="E47" i="2" s="1"/>
  <c r="E71" i="2"/>
  <c r="J52" i="11"/>
  <c r="E30" i="2"/>
  <c r="G35" i="9"/>
  <c r="E24" i="2" s="1"/>
  <c r="E35" i="9"/>
  <c r="E45" i="2"/>
  <c r="E32" i="2"/>
  <c r="G58" i="14"/>
  <c r="E29" i="2"/>
  <c r="E28" i="2"/>
  <c r="F39" i="8"/>
  <c r="F38" i="8"/>
  <c r="F37" i="8"/>
  <c r="F36" i="8"/>
  <c r="F35" i="8"/>
  <c r="F34" i="8"/>
  <c r="F33" i="8"/>
  <c r="F32" i="8"/>
  <c r="F31" i="8"/>
  <c r="F30" i="8"/>
  <c r="F58" i="8"/>
  <c r="F57" i="8"/>
  <c r="F56" i="8"/>
  <c r="F55" i="8"/>
  <c r="F54" i="8"/>
  <c r="F53" i="8"/>
  <c r="F52" i="8"/>
  <c r="F51" i="8"/>
  <c r="F50" i="8"/>
  <c r="F49" i="8"/>
  <c r="F48" i="8"/>
  <c r="F47" i="8"/>
  <c r="F46" i="8"/>
  <c r="F45" i="8"/>
  <c r="F44" i="8"/>
  <c r="F43" i="8"/>
  <c r="F42" i="8"/>
  <c r="F41" i="8"/>
  <c r="F40" i="8"/>
  <c r="F29" i="8"/>
  <c r="F28" i="8"/>
  <c r="F27" i="8"/>
  <c r="F26" i="8"/>
  <c r="F25" i="8"/>
  <c r="F24" i="8"/>
  <c r="F23" i="8"/>
  <c r="F22" i="8"/>
  <c r="F21" i="8"/>
  <c r="F20" i="8"/>
  <c r="F19" i="8"/>
  <c r="F18" i="8"/>
  <c r="C36" i="7"/>
  <c r="E27" i="2" s="1"/>
  <c r="E19" i="2"/>
  <c r="E18" i="2"/>
  <c r="E17" i="2"/>
  <c r="E16" i="2"/>
  <c r="G35" i="6"/>
  <c r="E70" i="2" s="1"/>
  <c r="F35" i="6"/>
  <c r="E26" i="2" s="1"/>
  <c r="E35" i="6"/>
  <c r="C45" i="5"/>
  <c r="D70" i="3" l="1"/>
  <c r="E46" i="2"/>
  <c r="E70" i="3"/>
  <c r="E67" i="2"/>
  <c r="E20" i="2"/>
  <c r="E50" i="15"/>
  <c r="E51" i="2" s="1"/>
  <c r="D50" i="10"/>
  <c r="E72" i="2" s="1"/>
  <c r="E79" i="2" s="1"/>
  <c r="F59" i="8"/>
  <c r="E33" i="2"/>
  <c r="E52" i="2" l="1"/>
  <c r="E57" i="2"/>
  <c r="E81" i="2"/>
  <c r="E58" i="2" l="1"/>
  <c r="E86" i="2" s="1"/>
  <c r="E83" i="2" l="1"/>
  <c r="E8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Vertex42</author>
  </authors>
  <commentList>
    <comment ref="E87" authorId="0" shapeId="0" xr:uid="{FA1C6B65-5670-4EB8-B47C-9BAA81176FEC}">
      <text>
        <r>
          <rPr>
            <b/>
            <sz val="8"/>
            <color indexed="81"/>
            <rFont val="Tahoma"/>
            <family val="2"/>
          </rPr>
          <t>BLR:</t>
        </r>
        <r>
          <rPr>
            <sz val="8"/>
            <color indexed="81"/>
            <rFont val="Tahoma"/>
            <family val="2"/>
          </rPr>
          <t xml:space="preserve">
Used to estimate how many months you could live on your liquid assets. You may need to edit this formula if you want to include assets that you consider to be liquid other than just cash (such as a brokerage account that will allow you to easily liquidate stocks).
Note that this formula references the Total Living Expenses from the CashFlow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Vertex42</author>
  </authors>
  <commentList>
    <comment ref="B68" authorId="0" shapeId="0" xr:uid="{D324CA5F-5011-44F4-B632-CD021E657DED}">
      <text>
        <r>
          <rPr>
            <b/>
            <sz val="8"/>
            <color indexed="81"/>
            <rFont val="Tahoma"/>
            <family val="2"/>
          </rPr>
          <t>Total Living Expenses:</t>
        </r>
        <r>
          <rPr>
            <sz val="8"/>
            <color indexed="81"/>
            <rFont val="Tahoma"/>
            <family val="2"/>
          </rPr>
          <t xml:space="preserve">
This is a sum of all expenses except for the outflows associated with income. In other words, the total living expenses are those which you would still incur if you received no income.
The Balance Sheet uses this total to determine your Basic Liquidity Ratio (the number of months you can live on your liquid assets).</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<sst xmlns="http://schemas.openxmlformats.org/spreadsheetml/2006/main" count="414" uniqueCount="267">
  <si>
    <t>APPLICANT</t>
  </si>
  <si>
    <t>CO-APPLICANT</t>
  </si>
  <si>
    <t>Full Name:</t>
  </si>
  <si>
    <t>Phone (home):</t>
  </si>
  <si>
    <t>Phone (work):</t>
  </si>
  <si>
    <t>Current Address</t>
  </si>
  <si>
    <t>Street Address:</t>
  </si>
  <si>
    <t>City/State/Zip:</t>
  </si>
  <si>
    <t>County:</t>
  </si>
  <si>
    <t>Since:</t>
  </si>
  <si>
    <t>Own or Rent:</t>
  </si>
  <si>
    <t>Owned or Rented:</t>
  </si>
  <si>
    <t>Sensitive Personal Information</t>
  </si>
  <si>
    <t>Social Sec. #:</t>
  </si>
  <si>
    <t>Date of Birth:</t>
  </si>
  <si>
    <t># of Dependents:</t>
  </si>
  <si>
    <t>Marital Status:</t>
  </si>
  <si>
    <t>Current Employer:</t>
  </si>
  <si>
    <t>Address:</t>
  </si>
  <si>
    <t>Position/Title:</t>
  </si>
  <si>
    <t>Previous Employer:</t>
  </si>
  <si>
    <t>How Long:</t>
  </si>
  <si>
    <t>Income Statement</t>
  </si>
  <si>
    <t>Balance Sheet</t>
  </si>
  <si>
    <t>Personal Information</t>
  </si>
  <si>
    <t>Assets</t>
  </si>
  <si>
    <t>Cash</t>
  </si>
  <si>
    <t>Checking Accounts</t>
  </si>
  <si>
    <t>Schedule 1:</t>
  </si>
  <si>
    <t>Savings Accounts</t>
  </si>
  <si>
    <t>CDs (certificates of deposit)</t>
  </si>
  <si>
    <t>Total Cash</t>
  </si>
  <si>
    <t>Investments</t>
  </si>
  <si>
    <t>Life Insurance (cash surrender value)</t>
  </si>
  <si>
    <t>Schedule 2:</t>
  </si>
  <si>
    <t>Brokerage Accounts (non-retirement)</t>
  </si>
  <si>
    <t>Schedule 3:</t>
  </si>
  <si>
    <t>Schedule 4:</t>
  </si>
  <si>
    <t>Investment Real Estate (market value)</t>
  </si>
  <si>
    <t>Total Investments</t>
  </si>
  <si>
    <t>Personal Property</t>
  </si>
  <si>
    <t>Primary Residence (market value)</t>
  </si>
  <si>
    <t>Schedule 9:</t>
  </si>
  <si>
    <t>Jewelry, Art and Collectibles</t>
  </si>
  <si>
    <t>Other property</t>
  </si>
  <si>
    <t>Total Property</t>
  </si>
  <si>
    <t>Retirement</t>
  </si>
  <si>
    <t>Retirements Accounts (IRA, 401k)</t>
  </si>
  <si>
    <t>Schedule 6:</t>
  </si>
  <si>
    <t>Pension and Project Sharing</t>
  </si>
  <si>
    <t>Schedule 7:</t>
  </si>
  <si>
    <t>Social Security ($/month * 240)</t>
  </si>
  <si>
    <t>Total Retirement</t>
  </si>
  <si>
    <t>Schedule 8:</t>
  </si>
  <si>
    <t>Total Assets</t>
  </si>
  <si>
    <t>Liabilities</t>
  </si>
  <si>
    <t>Mortgages on Investment Real Estate</t>
  </si>
  <si>
    <t>Credit Accounts, Bills Due, etc.</t>
  </si>
  <si>
    <t>Student Loans</t>
  </si>
  <si>
    <t>Accounts Payable</t>
  </si>
  <si>
    <t>Loans and Notes Payable to Bank and Others</t>
  </si>
  <si>
    <t>Loans on Life Insurance</t>
  </si>
  <si>
    <t>Loans on Profit Sharing / Pension</t>
  </si>
  <si>
    <t>Loans on Retirement Accounts</t>
  </si>
  <si>
    <t>Unpaid Taxes (current year)</t>
  </si>
  <si>
    <t>Total Liabilities</t>
  </si>
  <si>
    <t>Common Financial Ratios</t>
  </si>
  <si>
    <r>
      <t xml:space="preserve">Debt-to-Assets Ratio </t>
    </r>
    <r>
      <rPr>
        <sz val="10"/>
        <rFont val="Aptos Narrow"/>
        <family val="2"/>
        <scheme val="minor"/>
      </rPr>
      <t>(Total Liabilities / Total Assets)</t>
    </r>
  </si>
  <si>
    <r>
      <t xml:space="preserve">Basic Liquidity Ratio </t>
    </r>
    <r>
      <rPr>
        <sz val="10"/>
        <rFont val="Aptos Narrow"/>
        <family val="2"/>
        <scheme val="minor"/>
      </rPr>
      <t>(Liquid Assets / Monthly Living Expenses)</t>
    </r>
  </si>
  <si>
    <r>
      <t xml:space="preserve">Investment-Assets-to-Net-Worth Ratio </t>
    </r>
    <r>
      <rPr>
        <sz val="10"/>
        <rFont val="Aptos Narrow"/>
        <family val="2"/>
        <scheme val="minor"/>
      </rPr>
      <t>(Investment Assets / Net Worth)</t>
    </r>
  </si>
  <si>
    <t xml:space="preserve">Current As of:  </t>
  </si>
  <si>
    <t>Schedule 1:  Checking &amp; Savings Accounts</t>
  </si>
  <si>
    <t>Institution Name</t>
  </si>
  <si>
    <t>Type</t>
  </si>
  <si>
    <t>Balance</t>
  </si>
  <si>
    <t>Total</t>
  </si>
  <si>
    <t>Cash On Hand</t>
  </si>
  <si>
    <t>Personal Financial Statement - Instructions</t>
  </si>
  <si>
    <t>You will only be able to enter data on the input sheets.  The input sheets can be found on the following tabs:</t>
  </si>
  <si>
    <t>Personal Info</t>
  </si>
  <si>
    <t>Please list all PERSONAL receivables, such as personal loans owed to YOU.</t>
  </si>
  <si>
    <t>Schedule 2:  Life Insurance</t>
  </si>
  <si>
    <t>Company</t>
  </si>
  <si>
    <t>Insured</t>
  </si>
  <si>
    <t>Beneficiary</t>
  </si>
  <si>
    <t>Face Value</t>
  </si>
  <si>
    <t>Cash Value</t>
  </si>
  <si>
    <t>Loans</t>
  </si>
  <si>
    <t>Schedule 3:  Brokerage Accounts (Non-Retirement)</t>
  </si>
  <si>
    <t>Schedule 4:  Securities &amp; Businesses Owned</t>
  </si>
  <si>
    <t>Listed?</t>
  </si>
  <si>
    <t>Price/Share</t>
  </si>
  <si>
    <t>Market Value</t>
  </si>
  <si>
    <t>Businesses Owned</t>
  </si>
  <si>
    <t>Stocks</t>
  </si>
  <si>
    <t>Mutual Funds</t>
  </si>
  <si>
    <t>Name of Security/Business/Fund</t>
  </si>
  <si>
    <t>Please list all PERSONAL bank and savings accounts plus any cash-on-hand.  Business accounts will be included on the respective business financial statements.</t>
  </si>
  <si>
    <t>Please list all life insurance accounts owned by you PERSONALLY.  Policies owned by your businesses (e.g. Key Man, Executive Life) will be assets to those businesses.</t>
  </si>
  <si>
    <t>Please list all individual stocks owned and businesses owned by YOU.  This includes any LLCs or Corporations under which you hold real estate.</t>
  </si>
  <si>
    <t>Please list all retirement accounts (e.g. IRA and SDIRA, KEOGH, Annuities, etc.).</t>
  </si>
  <si>
    <t>Property Address</t>
  </si>
  <si>
    <t>Purchase Date</t>
  </si>
  <si>
    <t>Only List Real Estate Held Personally.  Real Estate owned by Entities (e.g. LLC, Corp, Trust) will be included under the "Securities" tab as entity value.</t>
  </si>
  <si>
    <t>Schedule 5:</t>
  </si>
  <si>
    <t>Other Personal Real Estate</t>
  </si>
  <si>
    <t>All other personal property, including automobiles, trucks, trailers, boats, RVs, jewelry, physical precious metals, collections, clothing, furniture and fixtures, etc.</t>
  </si>
  <si>
    <t>Schedule 5:  Real Estate Owned</t>
  </si>
  <si>
    <t>Institution</t>
  </si>
  <si>
    <t>Schedule 6:  Retirement Accounts</t>
  </si>
  <si>
    <t>Name of Debtor, Property</t>
  </si>
  <si>
    <t>Maturity Date</t>
  </si>
  <si>
    <t>Payment</t>
  </si>
  <si>
    <t>Frequency</t>
  </si>
  <si>
    <t>Bonds, T-Bills</t>
  </si>
  <si>
    <t>Cash on Hand</t>
  </si>
  <si>
    <t>Precious Metals (silver, gold, etc)</t>
  </si>
  <si>
    <t>Crypto Currencies (Bitcoin, Etherium, XRP)</t>
  </si>
  <si>
    <t>Description</t>
  </si>
  <si>
    <t>Year</t>
  </si>
  <si>
    <t>Make</t>
  </si>
  <si>
    <t>Model</t>
  </si>
  <si>
    <t>Condition</t>
  </si>
  <si>
    <t>Schedule 8:  Vehicles, Vessels, and Aircraft</t>
  </si>
  <si>
    <t>Vehicles, Vessels &amp; Aircraft (present value)</t>
  </si>
  <si>
    <t>Property Description</t>
  </si>
  <si>
    <t>Qty</t>
  </si>
  <si>
    <t>Unit Price</t>
  </si>
  <si>
    <t>Current Liabilities</t>
  </si>
  <si>
    <t>Total Current Liabilities</t>
  </si>
  <si>
    <t>Long-Term Liabilities</t>
  </si>
  <si>
    <t>Total Long-Term Liabilities</t>
  </si>
  <si>
    <t>Schedule 9:  Other Assets &amp; Personal Property</t>
  </si>
  <si>
    <t>Name of Creditor</t>
  </si>
  <si>
    <t>Collateral</t>
  </si>
  <si>
    <t>Original Balance</t>
  </si>
  <si>
    <t>Balance Due</t>
  </si>
  <si>
    <t>Unpaid Taxes (repayment plan)</t>
  </si>
  <si>
    <t>Mortgages on Personal Real Estate</t>
  </si>
  <si>
    <t>Loans on Vehicles, Vessels, and Aircraft</t>
  </si>
  <si>
    <t>Other Long-Term Liabilities</t>
  </si>
  <si>
    <t>Net Worth (Assets - Liabilities)</t>
  </si>
  <si>
    <t>INFLOWS</t>
  </si>
  <si>
    <t>Income</t>
  </si>
  <si>
    <t>Salary, Wages, Commissions</t>
  </si>
  <si>
    <t>Business Distributions</t>
  </si>
  <si>
    <t>Rental Income</t>
  </si>
  <si>
    <t>Interest and Dividends</t>
  </si>
  <si>
    <t>Social Security Benefits</t>
  </si>
  <si>
    <t>Retirement Benefits</t>
  </si>
  <si>
    <t>Child Support and Alimony</t>
  </si>
  <si>
    <t>Realized Capital Gains (Losses)</t>
  </si>
  <si>
    <t>Other Inflows</t>
  </si>
  <si>
    <t>Rebates/Refunds/Reimbursements</t>
  </si>
  <si>
    <t>Gifts Received</t>
  </si>
  <si>
    <t>Tax Returns</t>
  </si>
  <si>
    <t>Scholarships and Grants</t>
  </si>
  <si>
    <t>Total Inflows</t>
  </si>
  <si>
    <t>Last Year</t>
  </si>
  <si>
    <t>Year-to-Date</t>
  </si>
  <si>
    <t>OUTFLOWS</t>
  </si>
  <si>
    <t>Payroll / Income Deductions</t>
  </si>
  <si>
    <t>Social Security Tax</t>
  </si>
  <si>
    <t>Medicare Tax</t>
  </si>
  <si>
    <t>Income Tax: Federal</t>
  </si>
  <si>
    <t>Income Tax: State</t>
  </si>
  <si>
    <t>401(k) / Savings Plans</t>
  </si>
  <si>
    <t>Charitable Contributions</t>
  </si>
  <si>
    <t>Business Expenses</t>
  </si>
  <si>
    <t>Rental Maintenance</t>
  </si>
  <si>
    <t>Rental Insurance</t>
  </si>
  <si>
    <t>Financing Activities</t>
  </si>
  <si>
    <t>Loan Payments (car, installment, student, etc.)</t>
  </si>
  <si>
    <t>Minimum Credit Card Payments</t>
  </si>
  <si>
    <t>Other Living Expenses</t>
  </si>
  <si>
    <t>Auto (Insurance, Fuel, Licenses, Service)</t>
  </si>
  <si>
    <t>Daily Living (Food, Clothing, Supplies, etc.)</t>
  </si>
  <si>
    <t>Education</t>
  </si>
  <si>
    <t>Entertainment &amp; Recreation</t>
  </si>
  <si>
    <t>Health Insurance</t>
  </si>
  <si>
    <t>Homeowners Insurance (not in escrow)</t>
  </si>
  <si>
    <t>Life Insurance</t>
  </si>
  <si>
    <t>Maintenance</t>
  </si>
  <si>
    <t>Medical</t>
  </si>
  <si>
    <t>Phone and Internet</t>
  </si>
  <si>
    <t>Property Tax (not in escrow)</t>
  </si>
  <si>
    <t>Subscriptions and Dues</t>
  </si>
  <si>
    <t>Supplies</t>
  </si>
  <si>
    <t>Utilities (Electicity, Gas, Water)</t>
  </si>
  <si>
    <t>Vacation and Travel</t>
  </si>
  <si>
    <t>Miscellaneous</t>
  </si>
  <si>
    <t>Total Outflows</t>
  </si>
  <si>
    <t>Total Living Expenses (for BLR)</t>
  </si>
  <si>
    <t>Net Cash Flow</t>
  </si>
  <si>
    <r>
      <t>Debt-to-Income</t>
    </r>
    <r>
      <rPr>
        <sz val="10"/>
        <rFont val="Aptos Narrow"/>
        <family val="2"/>
        <scheme val="minor"/>
      </rPr>
      <t xml:space="preserve"> (debt payments / gross income)</t>
    </r>
  </si>
  <si>
    <r>
      <t xml:space="preserve">Debt Service Ratio </t>
    </r>
    <r>
      <rPr>
        <sz val="10"/>
        <rFont val="Aptos Narrow"/>
        <family val="2"/>
        <scheme val="minor"/>
      </rPr>
      <t>(debt payments / annual net income)</t>
    </r>
  </si>
  <si>
    <t>Enter your income and expense details for last year and this year to-date.</t>
  </si>
  <si>
    <t>List all vehicles, vessels, and aircraft you own in YOUR name.</t>
  </si>
  <si>
    <t>Miles or Hours</t>
  </si>
  <si>
    <t>Purchase Price</t>
  </si>
  <si>
    <t>Signatures</t>
  </si>
  <si>
    <t>I/We certify that the above statement and attached schedules, including all federal and state tax returns (if applicable), prepared by or for the undersigned, are a complete and true statement of the financial condition of the undersigned, as of the date indicated.</t>
  </si>
  <si>
    <t>Signature Borrower One:</t>
  </si>
  <si>
    <t>Signature Borrower Two:</t>
  </si>
  <si>
    <t>Date</t>
  </si>
  <si>
    <t>Please verify the information on this page, as it is intended as a true statement of your financial position.  Each borrower must Docusign or print and sign this page.</t>
  </si>
  <si>
    <t>% Own</t>
  </si>
  <si>
    <t># of Units / SF</t>
  </si>
  <si>
    <t>Lender's Name</t>
  </si>
  <si>
    <t>Mortgages &amp; Liens</t>
  </si>
  <si>
    <t>1st</t>
  </si>
  <si>
    <t>2nd</t>
  </si>
  <si>
    <t>100% Total Expenses (Annual)</t>
  </si>
  <si>
    <t>100% Gross Rental Income (Annual)</t>
  </si>
  <si>
    <t>100% Gross Operating Income</t>
  </si>
  <si>
    <t>100% Mortgage Payments (Annual)</t>
  </si>
  <si>
    <t>NET CASH FLOW</t>
  </si>
  <si>
    <t xml:space="preserve">Totals  </t>
  </si>
  <si>
    <t>This is basic information about you for your application.  All reference documents must be as of the same date (e.g. June 30, 2024).  Enter the statement date of your data on this page.</t>
  </si>
  <si>
    <t>MORTGAGE Payments (all mortgages)</t>
  </si>
  <si>
    <t>Schedule 7:  Accounts and Notes Receivable (Money owed TO YOU)</t>
  </si>
  <si>
    <t>List business interests (e.g. Sole Prop, GP/LP, LLC, Corp) first, then publicly-traded shares/bonds/fund accounts.</t>
  </si>
  <si>
    <t>Income Statement:</t>
  </si>
  <si>
    <t>Other Current Assets</t>
  </si>
  <si>
    <t>Installment</t>
  </si>
  <si>
    <t>Notes Receivable</t>
  </si>
  <si>
    <t>Mortgages &amp; Trust Deeds Held</t>
  </si>
  <si>
    <t>Personal Loans</t>
  </si>
  <si>
    <t>Business Loans</t>
  </si>
  <si>
    <t>Auto Loans</t>
  </si>
  <si>
    <t>Contracts Receivable</t>
  </si>
  <si>
    <t>Other LT Receivables</t>
  </si>
  <si>
    <t>Total Current Assets</t>
  </si>
  <si>
    <t>Accounts Receivable</t>
  </si>
  <si>
    <t>Short-Term Receivables</t>
  </si>
  <si>
    <t>Please list all PERSONAL brokerage accounts (e.g. Merrill Lynch, Charles Schwab).  Individual shares and business interests will be listed under "Securities."</t>
  </si>
  <si>
    <t>Total Notes Receivable</t>
  </si>
  <si>
    <t>Schedule 10:</t>
  </si>
  <si>
    <t>7-Receivables</t>
  </si>
  <si>
    <t>2-Life Ins</t>
  </si>
  <si>
    <t>3-Brokerage Accts</t>
  </si>
  <si>
    <t>4-Securities</t>
  </si>
  <si>
    <t>5-Real Estate</t>
  </si>
  <si>
    <t>6-Retirement</t>
  </si>
  <si>
    <t>8-Vehicles</t>
  </si>
  <si>
    <t>9-Other Assets</t>
  </si>
  <si>
    <t>1-Bank Accts</t>
  </si>
  <si>
    <t>ENTER A DATE HERE</t>
  </si>
  <si>
    <t>Monthly Rent</t>
  </si>
  <si>
    <t>Years</t>
  </si>
  <si>
    <t>Only List Assets Held Personally.</t>
  </si>
  <si>
    <t>Assets owned by Entities (e.g. LLC, Corp, Trust) will be included under the "Securities" tab as entity value.</t>
  </si>
  <si>
    <t>Other Jewels</t>
  </si>
  <si>
    <t># of Shares</t>
  </si>
  <si>
    <t>PAGE TWO OF TWO</t>
  </si>
  <si>
    <t>Schedule 10:  Debts/Other Liabilities</t>
  </si>
  <si>
    <t>10-Debts &amp;  Liabilities</t>
  </si>
  <si>
    <t>Please list all Liabilities (e.g. Credit Cards, Personal Loans, Auto/Vessel/Aircraft loans, Student Loans, and any other loans owed, etc.).  List all MORTGAGES on the Real Estate Schedule.</t>
  </si>
  <si>
    <r>
      <t xml:space="preserve">Please list all PERSONALLY-OWNED Real Estate.  This would include your personal residence, second home, vacation home, time shares, and investment properties </t>
    </r>
    <r>
      <rPr>
        <b/>
        <sz val="12"/>
        <color theme="1"/>
        <rFont val="Aptos Narrow"/>
        <family val="2"/>
        <scheme val="minor"/>
      </rPr>
      <t>in  your own name(s)</t>
    </r>
    <r>
      <rPr>
        <sz val="12"/>
        <color theme="1"/>
        <rFont val="Aptos Narrow"/>
        <family val="2"/>
        <scheme val="minor"/>
      </rPr>
      <t>.</t>
    </r>
  </si>
  <si>
    <t>Previous Address (if less than 3 years at current)</t>
  </si>
  <si>
    <t>List all debts other than mortgages on this page.  List mortgages on the 5-Real Estate tab.</t>
  </si>
  <si>
    <t>ST</t>
  </si>
  <si>
    <t>LT</t>
  </si>
  <si>
    <t>Employment History</t>
  </si>
  <si>
    <t>Annual Salary:</t>
  </si>
  <si>
    <t>Phone (cell):</t>
  </si>
  <si>
    <t>Email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</si>
</sst>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409]mmmm\ d\,\ yyyy;@"/>
    <numFmt numFmtId="166" formatCode="_(* #,##0_);_(* \(#,##0\);_(* &quot;-&quot;??_);_(@_)"/>
    <numFmt numFmtId="167" formatCode="mm/dd/yyyy;@"/>
    <numFmt numFmtId="168" formatCode="_(* #,##0.0_);_(* \(#,##0.0\);_(* &quot;-&quot;??_);_(@_)"/>
    <numFmt numFmtId="169" formatCode="[&lt;=9999999]###\-####;\(###\)\ ###\-####"/>
    <numFmt numFmtId="170" formatCode="000\-00\-0000"/>
  </numFmts>
  <fonts count="26"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b/>
      <sz val="14"/>
      <color indexed="9"/>
      <name val="Aptos Display"/>
      <family val="1"/>
      <scheme val="major"/>
    </font>
    <font>
      <sz val="10"/>
      <name val="Arial"/>
      <family val="2"/>
    </font>
    <font>
      <b/>
      <sz val="22"/>
      <color rgb="FF002060"/>
      <name val="Aptos Display"/>
      <family val="2"/>
      <scheme val="major"/>
    </font>
    <font>
      <u/>
      <sz val="11"/>
      <color theme="10"/>
      <name val="Aptos Narrow"/>
      <family val="2"/>
      <scheme val="minor"/>
    </font>
    <font>
      <b/>
      <i/>
      <sz val="11"/>
      <name val="Aptos Narrow"/>
      <family val="2"/>
      <scheme val="minor"/>
    </font>
    <font>
      <sz val="11"/>
      <name val="Aptos Narrow"/>
      <family val="2"/>
      <scheme val="minor"/>
    </font>
    <font>
      <i/>
      <sz val="8"/>
      <name val="Aptos Narrow"/>
      <family val="2"/>
      <scheme val="minor"/>
    </font>
    <font>
      <i/>
      <u/>
      <sz val="8"/>
      <color indexed="12"/>
      <name val="Arial"/>
      <family val="2"/>
    </font>
    <font>
      <sz val="10"/>
      <name val="Aptos Narrow"/>
      <family val="2"/>
      <scheme val="minor"/>
    </font>
    <font>
      <b/>
      <sz val="12"/>
      <name val="Aptos Narrow"/>
      <family val="2"/>
      <scheme val="minor"/>
    </font>
    <font>
      <sz val="12"/>
      <name val="Aptos Narrow"/>
      <family val="2"/>
      <scheme val="minor"/>
    </font>
    <font>
      <b/>
      <sz val="10"/>
      <name val="Aptos Narrow"/>
      <family val="2"/>
      <scheme val="minor"/>
    </font>
    <font>
      <b/>
      <sz val="8"/>
      <color indexed="81"/>
      <name val="Tahoma"/>
      <family val="2"/>
    </font>
    <font>
      <sz val="8"/>
      <color indexed="81"/>
      <name val="Tahoma"/>
      <family val="2"/>
    </font>
    <font>
      <b/>
      <sz val="12"/>
      <color theme="0"/>
      <name val="Aptos Narrow"/>
      <family val="2"/>
      <scheme val="minor"/>
    </font>
    <font>
      <sz val="12"/>
      <color theme="1"/>
      <name val="Aptos Narrow"/>
      <family val="2"/>
      <scheme val="minor"/>
    </font>
    <font>
      <sz val="14"/>
      <color theme="1"/>
      <name val="Aptos Narrow"/>
      <family val="2"/>
      <scheme val="minor"/>
    </font>
    <font>
      <i/>
      <sz val="10"/>
      <name val="Aptos Narrow"/>
      <family val="2"/>
      <scheme val="minor"/>
    </font>
    <font>
      <b/>
      <sz val="11"/>
      <name val="Aptos Narrow"/>
      <family val="2"/>
      <scheme val="minor"/>
    </font>
    <font>
      <i/>
      <sz val="8"/>
      <color indexed="12"/>
      <name val="Arial"/>
      <family val="2"/>
    </font>
    <font>
      <sz val="28"/>
      <color rgb="FF002060"/>
      <name val="Aptos Narrow"/>
      <family val="2"/>
      <scheme val="minor"/>
    </font>
    <font>
      <b/>
      <sz val="12"/>
      <color theme="1"/>
      <name val="Aptos Narrow"/>
      <family val="2"/>
      <scheme val="minor"/>
    </font>
  </fonts>
  <fills count="10">
    <fill>
      <patternFill patternType="none"/>
    </fill>
    <fill>
      <patternFill patternType="gray125"/>
    </fill>
    <fill>
      <patternFill patternType="solid">
        <fgColor theme="4"/>
        <bgColor indexed="64"/>
      </patternFill>
    </fill>
    <fill>
      <patternFill patternType="solid">
        <fgColor theme="0" tint="-0.14999847407452621"/>
        <bgColor indexed="64"/>
      </patternFill>
    </fill>
    <fill>
      <patternFill patternType="solid">
        <fgColor rgb="FF002060"/>
        <bgColor indexed="64"/>
      </patternFill>
    </fill>
    <fill>
      <patternFill patternType="solid">
        <fgColor rgb="FFC000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9" tint="0.79998168889431442"/>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55"/>
      </left>
      <right style="thin">
        <color indexed="55"/>
      </right>
      <top style="thin">
        <color indexed="55"/>
      </top>
      <bottom style="thin">
        <color indexed="55"/>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50">
    <xf numFmtId="0" fontId="0" fillId="0" borderId="0" xfId="0"/>
    <xf numFmtId="0" fontId="0" fillId="0" borderId="0" xfId="0" applyAlignment="1">
      <alignment horizontal="right"/>
    </xf>
    <xf numFmtId="0" fontId="5" fillId="0" borderId="0" xfId="0" applyFont="1" applyAlignment="1">
      <alignment horizontal="right"/>
    </xf>
    <xf numFmtId="0" fontId="5" fillId="0" borderId="0" xfId="0" applyFont="1"/>
    <xf numFmtId="0" fontId="4" fillId="4" borderId="0" xfId="0" applyFont="1" applyFill="1" applyAlignment="1">
      <alignment horizontal="center" vertical="center"/>
    </xf>
    <xf numFmtId="164" fontId="0" fillId="0" borderId="0" xfId="2" applyNumberFormat="1" applyFont="1" applyBorder="1"/>
    <xf numFmtId="0" fontId="0" fillId="0" borderId="2" xfId="0" applyBorder="1"/>
    <xf numFmtId="0" fontId="8" fillId="0" borderId="0" xfId="0" applyFont="1" applyAlignment="1">
      <alignment vertical="center"/>
    </xf>
    <xf numFmtId="41" fontId="9" fillId="0" borderId="0" xfId="2" applyNumberFormat="1" applyFont="1" applyFill="1" applyAlignment="1">
      <alignment vertical="center"/>
    </xf>
    <xf numFmtId="0" fontId="10" fillId="0" borderId="0" xfId="0" applyFont="1" applyAlignment="1">
      <alignment horizontal="right" vertical="center"/>
    </xf>
    <xf numFmtId="0" fontId="9" fillId="0" borderId="0" xfId="0" applyFont="1" applyAlignment="1">
      <alignment vertical="center"/>
    </xf>
    <xf numFmtId="0" fontId="12" fillId="0" borderId="0" xfId="0" applyFont="1" applyAlignment="1">
      <alignment vertical="center"/>
    </xf>
    <xf numFmtId="0" fontId="5" fillId="0" borderId="0" xfId="0" applyFont="1" applyAlignment="1">
      <alignment vertical="center"/>
    </xf>
    <xf numFmtId="0" fontId="13" fillId="6" borderId="0" xfId="0" applyFont="1" applyFill="1" applyAlignment="1">
      <alignment vertical="center"/>
    </xf>
    <xf numFmtId="0" fontId="13" fillId="6" borderId="0" xfId="0" applyFont="1" applyFill="1" applyAlignment="1">
      <alignment horizontal="left" vertical="center"/>
    </xf>
    <xf numFmtId="0" fontId="12" fillId="0" borderId="0" xfId="0" applyFont="1"/>
    <xf numFmtId="0" fontId="15" fillId="6" borderId="0" xfId="0" applyFont="1" applyFill="1" applyAlignment="1">
      <alignment vertical="center"/>
    </xf>
    <xf numFmtId="2" fontId="12" fillId="6" borderId="0" xfId="0" applyNumberFormat="1" applyFont="1" applyFill="1" applyAlignment="1">
      <alignment vertical="center"/>
    </xf>
    <xf numFmtId="10" fontId="12" fillId="6" borderId="0" xfId="3" applyNumberFormat="1" applyFont="1" applyFill="1" applyAlignment="1" applyProtection="1">
      <alignment horizontal="right" vertical="center"/>
    </xf>
    <xf numFmtId="0" fontId="6" fillId="0" borderId="0" xfId="0" applyFont="1" applyAlignment="1">
      <alignment vertical="center"/>
    </xf>
    <xf numFmtId="0" fontId="18" fillId="4" borderId="0" xfId="0" applyFont="1" applyFill="1" applyAlignment="1">
      <alignment horizontal="center"/>
    </xf>
    <xf numFmtId="0" fontId="0" fillId="0" borderId="2" xfId="0" applyBorder="1" applyProtection="1">
      <protection locked="0"/>
    </xf>
    <xf numFmtId="166" fontId="0" fillId="0" borderId="2" xfId="1" applyNumberFormat="1" applyFont="1" applyBorder="1" applyProtection="1">
      <protection locked="0"/>
    </xf>
    <xf numFmtId="164" fontId="0" fillId="0" borderId="2" xfId="2" applyNumberFormat="1" applyFont="1" applyBorder="1" applyProtection="1">
      <protection locked="0"/>
    </xf>
    <xf numFmtId="0" fontId="0" fillId="0" borderId="2" xfId="0" applyBorder="1" applyAlignment="1">
      <alignment horizontal="center"/>
    </xf>
    <xf numFmtId="0" fontId="0" fillId="0" borderId="2" xfId="0" applyBorder="1" applyAlignment="1" applyProtection="1">
      <alignment horizontal="center"/>
      <protection locked="0"/>
    </xf>
    <xf numFmtId="0" fontId="3" fillId="0" borderId="2" xfId="0" applyFont="1" applyBorder="1" applyAlignment="1">
      <alignment horizontal="center"/>
    </xf>
    <xf numFmtId="164" fontId="3" fillId="0" borderId="2" xfId="2" applyNumberFormat="1" applyFont="1" applyBorder="1"/>
    <xf numFmtId="0" fontId="0" fillId="0" borderId="2" xfId="0" applyBorder="1" applyAlignment="1" applyProtection="1">
      <alignment horizontal="left"/>
      <protection locked="0"/>
    </xf>
    <xf numFmtId="0" fontId="3" fillId="0" borderId="2" xfId="0" applyFont="1" applyBorder="1" applyAlignment="1" applyProtection="1">
      <alignment horizontal="center"/>
      <protection locked="0"/>
    </xf>
    <xf numFmtId="44" fontId="0" fillId="0" borderId="2" xfId="2" applyFont="1" applyBorder="1" applyProtection="1">
      <protection locked="0"/>
    </xf>
    <xf numFmtId="43" fontId="0" fillId="0" borderId="2" xfId="1" applyFont="1" applyBorder="1" applyProtection="1">
      <protection locked="0"/>
    </xf>
    <xf numFmtId="0" fontId="3" fillId="0" borderId="0" xfId="0" applyFont="1" applyAlignment="1">
      <alignment horizontal="right"/>
    </xf>
    <xf numFmtId="164" fontId="3" fillId="0" borderId="2" xfId="2" applyNumberFormat="1" applyFont="1" applyBorder="1" applyProtection="1">
      <protection locked="0"/>
    </xf>
    <xf numFmtId="0" fontId="11" fillId="0" borderId="0" xfId="4" applyFont="1" applyAlignment="1" applyProtection="1">
      <alignment horizontal="left" vertical="center"/>
    </xf>
    <xf numFmtId="0" fontId="20" fillId="0" borderId="0" xfId="0" applyFont="1"/>
    <xf numFmtId="164" fontId="3" fillId="0" borderId="2" xfId="2" applyNumberFormat="1" applyFont="1" applyBorder="1" applyProtection="1"/>
    <xf numFmtId="44" fontId="3" fillId="0" borderId="2" xfId="2" applyFont="1" applyBorder="1" applyProtection="1"/>
    <xf numFmtId="44" fontId="3" fillId="0" borderId="8" xfId="2" applyFont="1" applyBorder="1" applyProtection="1"/>
    <xf numFmtId="44" fontId="3" fillId="0" borderId="6" xfId="2" applyFont="1" applyBorder="1" applyProtection="1"/>
    <xf numFmtId="164" fontId="3" fillId="0" borderId="7" xfId="2" applyNumberFormat="1" applyFont="1" applyBorder="1" applyProtection="1"/>
    <xf numFmtId="167" fontId="0" fillId="0" borderId="2" xfId="0" applyNumberFormat="1" applyBorder="1" applyAlignment="1" applyProtection="1">
      <alignment horizontal="center"/>
      <protection locked="0"/>
    </xf>
    <xf numFmtId="44" fontId="13" fillId="6" borderId="5" xfId="2" applyFont="1" applyFill="1" applyBorder="1" applyAlignment="1">
      <alignment vertical="center"/>
    </xf>
    <xf numFmtId="44" fontId="13" fillId="6" borderId="4" xfId="2" applyFont="1" applyFill="1" applyBorder="1" applyAlignment="1">
      <alignment vertical="center"/>
    </xf>
    <xf numFmtId="43" fontId="9" fillId="3" borderId="0" xfId="1" applyFont="1" applyFill="1" applyBorder="1" applyAlignment="1">
      <alignment vertical="center"/>
    </xf>
    <xf numFmtId="0" fontId="5" fillId="0" borderId="1" xfId="0" applyFont="1" applyBorder="1" applyAlignment="1">
      <alignment vertical="center"/>
    </xf>
    <xf numFmtId="44" fontId="9" fillId="3" borderId="0" xfId="2" applyFont="1" applyFill="1" applyBorder="1" applyAlignment="1">
      <alignment vertical="center"/>
    </xf>
    <xf numFmtId="43" fontId="9" fillId="3" borderId="1" xfId="1" applyFont="1" applyFill="1" applyBorder="1" applyAlignment="1">
      <alignment vertical="center"/>
    </xf>
    <xf numFmtId="0" fontId="0" fillId="6" borderId="0" xfId="0" applyFill="1"/>
    <xf numFmtId="0" fontId="13" fillId="9" borderId="0" xfId="0" applyFont="1" applyFill="1" applyAlignment="1">
      <alignment vertical="center"/>
    </xf>
    <xf numFmtId="0" fontId="14" fillId="9" borderId="0" xfId="0" applyFont="1" applyFill="1" applyAlignment="1">
      <alignment vertical="center"/>
    </xf>
    <xf numFmtId="0" fontId="0" fillId="9" borderId="0" xfId="0" applyFill="1"/>
    <xf numFmtId="0" fontId="13" fillId="9" borderId="0" xfId="0" applyFont="1" applyFill="1" applyAlignment="1">
      <alignment horizontal="left" vertical="center"/>
    </xf>
    <xf numFmtId="44" fontId="13" fillId="9" borderId="5" xfId="2" applyFont="1" applyFill="1" applyBorder="1" applyAlignment="1">
      <alignment vertical="center"/>
    </xf>
    <xf numFmtId="0" fontId="21" fillId="0" borderId="0" xfId="0" applyFont="1" applyAlignment="1">
      <alignment vertical="center"/>
    </xf>
    <xf numFmtId="41" fontId="12" fillId="0" borderId="0" xfId="0" applyNumberFormat="1" applyFont="1" applyAlignment="1">
      <alignment vertical="center"/>
    </xf>
    <xf numFmtId="0" fontId="12" fillId="0" borderId="0" xfId="0" applyFont="1" applyAlignment="1">
      <alignment horizontal="right" vertical="center"/>
    </xf>
    <xf numFmtId="0" fontId="13" fillId="7" borderId="0" xfId="0" applyFont="1" applyFill="1" applyAlignment="1">
      <alignment vertical="center"/>
    </xf>
    <xf numFmtId="0" fontId="4" fillId="2" borderId="0" xfId="0" applyFont="1" applyFill="1" applyAlignment="1">
      <alignment vertical="center"/>
    </xf>
    <xf numFmtId="1" fontId="0" fillId="0" borderId="2" xfId="0" applyNumberFormat="1" applyBorder="1" applyAlignment="1" applyProtection="1">
      <alignment horizontal="center"/>
      <protection locked="0"/>
    </xf>
    <xf numFmtId="0" fontId="0" fillId="0" borderId="0" xfId="0" applyAlignment="1">
      <alignment horizontal="center"/>
    </xf>
    <xf numFmtId="0" fontId="0" fillId="0" borderId="0" xfId="0" applyAlignment="1">
      <alignment horizontal="justify" wrapText="1"/>
    </xf>
    <xf numFmtId="167" fontId="0" fillId="0" borderId="1" xfId="0" applyNumberFormat="1" applyBorder="1" applyProtection="1">
      <protection locked="0"/>
    </xf>
    <xf numFmtId="0" fontId="0" fillId="0" borderId="1" xfId="0" applyBorder="1" applyProtection="1">
      <protection locked="0"/>
    </xf>
    <xf numFmtId="0" fontId="18" fillId="4" borderId="0" xfId="0" applyFont="1" applyFill="1" applyAlignment="1">
      <alignment horizontal="center" wrapText="1"/>
    </xf>
    <xf numFmtId="166" fontId="18" fillId="4" borderId="0" xfId="1" applyNumberFormat="1" applyFont="1" applyFill="1" applyAlignment="1">
      <alignment horizontal="center" wrapText="1"/>
    </xf>
    <xf numFmtId="166" fontId="0" fillId="0" borderId="0" xfId="1" applyNumberFormat="1" applyFont="1"/>
    <xf numFmtId="9" fontId="18" fillId="4" borderId="0" xfId="3" applyFont="1" applyFill="1" applyAlignment="1">
      <alignment horizontal="center" wrapText="1"/>
    </xf>
    <xf numFmtId="9" fontId="0" fillId="0" borderId="0" xfId="3" applyFont="1"/>
    <xf numFmtId="164" fontId="0" fillId="0" borderId="2" xfId="2" applyNumberFormat="1" applyFont="1" applyBorder="1" applyAlignment="1" applyProtection="1">
      <alignment horizontal="center"/>
    </xf>
    <xf numFmtId="164" fontId="20" fillId="0" borderId="2" xfId="2" applyNumberFormat="1" applyFont="1" applyBorder="1" applyAlignment="1" applyProtection="1">
      <alignment horizontal="center" shrinkToFit="1"/>
      <protection locked="0"/>
    </xf>
    <xf numFmtId="166" fontId="20" fillId="0" borderId="2" xfId="1" applyNumberFormat="1" applyFont="1" applyBorder="1" applyAlignment="1" applyProtection="1">
      <alignment horizontal="center" shrinkToFit="1"/>
      <protection locked="0"/>
    </xf>
    <xf numFmtId="0" fontId="20" fillId="0" borderId="2" xfId="0" applyFont="1" applyBorder="1" applyAlignment="1" applyProtection="1">
      <alignment horizontal="left" shrinkToFit="1"/>
      <protection locked="0"/>
    </xf>
    <xf numFmtId="166" fontId="20" fillId="0" borderId="2" xfId="1" applyNumberFormat="1" applyFont="1" applyBorder="1" applyAlignment="1" applyProtection="1">
      <alignment horizontal="left" shrinkToFit="1"/>
      <protection locked="0"/>
    </xf>
    <xf numFmtId="0" fontId="19" fillId="0" borderId="0" xfId="0" applyFont="1" applyAlignment="1" applyProtection="1">
      <alignment horizontal="center" shrinkToFit="1"/>
      <protection locked="0"/>
    </xf>
    <xf numFmtId="44" fontId="22" fillId="0" borderId="0" xfId="2" applyFont="1" applyFill="1" applyBorder="1" applyAlignment="1">
      <alignment vertical="center"/>
    </xf>
    <xf numFmtId="0" fontId="8" fillId="0" borderId="0" xfId="0" applyFont="1" applyAlignment="1">
      <alignment horizontal="right" vertical="center"/>
    </xf>
    <xf numFmtId="167" fontId="0" fillId="0" borderId="2" xfId="0" applyNumberFormat="1" applyBorder="1" applyAlignment="1">
      <alignment horizontal="left"/>
    </xf>
    <xf numFmtId="167" fontId="0" fillId="0" borderId="2" xfId="0" applyNumberFormat="1" applyBorder="1" applyAlignment="1">
      <alignment horizontal="center"/>
    </xf>
    <xf numFmtId="164" fontId="0" fillId="0" borderId="2" xfId="2" applyNumberFormat="1" applyFont="1" applyBorder="1" applyProtection="1">
      <protection locked="0" hidden="1"/>
    </xf>
    <xf numFmtId="166" fontId="0" fillId="0" borderId="2" xfId="1" applyNumberFormat="1" applyFont="1" applyBorder="1" applyProtection="1">
      <protection locked="0" hidden="1"/>
    </xf>
    <xf numFmtId="0" fontId="21" fillId="0" borderId="0" xfId="0" applyFont="1"/>
    <xf numFmtId="167" fontId="0" fillId="0" borderId="2" xfId="0" applyNumberFormat="1" applyBorder="1" applyAlignment="1" applyProtection="1">
      <alignment horizontal="center"/>
      <protection locked="0" hidden="1"/>
    </xf>
    <xf numFmtId="0" fontId="23" fillId="0" borderId="0" xfId="4" applyFont="1" applyAlignment="1" applyProtection="1">
      <alignment horizontal="right" vertical="center"/>
    </xf>
    <xf numFmtId="164" fontId="13" fillId="6" borderId="4" xfId="2" applyNumberFormat="1" applyFont="1" applyFill="1" applyBorder="1" applyAlignment="1">
      <alignment vertical="center"/>
    </xf>
    <xf numFmtId="164" fontId="13" fillId="7" borderId="5" xfId="2" applyNumberFormat="1" applyFont="1" applyFill="1" applyBorder="1" applyAlignment="1">
      <alignment vertical="center"/>
    </xf>
    <xf numFmtId="43" fontId="12" fillId="6" borderId="0" xfId="1" applyFont="1" applyFill="1" applyAlignment="1" applyProtection="1">
      <alignment horizontal="right" vertical="center"/>
    </xf>
    <xf numFmtId="165" fontId="3" fillId="0" borderId="0" xfId="0" applyNumberFormat="1" applyFont="1"/>
    <xf numFmtId="0" fontId="0" fillId="0" borderId="0" xfId="0" applyProtection="1">
      <protection locked="0"/>
    </xf>
    <xf numFmtId="37" fontId="20" fillId="0" borderId="2" xfId="2" applyNumberFormat="1" applyFont="1" applyBorder="1" applyAlignment="1" applyProtection="1">
      <alignment horizontal="center" shrinkToFit="1"/>
      <protection locked="0"/>
    </xf>
    <xf numFmtId="42" fontId="20" fillId="0" borderId="2" xfId="2" applyNumberFormat="1" applyFont="1" applyBorder="1" applyAlignment="1" applyProtection="1">
      <alignment horizontal="center" shrinkToFit="1"/>
      <protection locked="0"/>
    </xf>
    <xf numFmtId="164" fontId="3" fillId="0" borderId="2" xfId="2" applyNumberFormat="1" applyFont="1" applyBorder="1" applyProtection="1">
      <protection hidden="1"/>
    </xf>
    <xf numFmtId="164" fontId="0" fillId="0" borderId="2" xfId="2" applyNumberFormat="1" applyFont="1" applyBorder="1" applyAlignment="1" applyProtection="1">
      <alignment horizontal="center"/>
      <protection locked="0"/>
    </xf>
    <xf numFmtId="166" fontId="0" fillId="0" borderId="2" xfId="1" applyNumberFormat="1" applyFont="1" applyBorder="1" applyAlignment="1" applyProtection="1">
      <alignment horizontal="center"/>
      <protection locked="0"/>
    </xf>
    <xf numFmtId="166" fontId="0" fillId="0" borderId="7" xfId="1" applyNumberFormat="1" applyFont="1" applyBorder="1" applyAlignment="1" applyProtection="1">
      <alignment horizontal="center"/>
      <protection locked="0"/>
    </xf>
    <xf numFmtId="164" fontId="0" fillId="0" borderId="2" xfId="1" applyNumberFormat="1" applyFont="1" applyBorder="1" applyProtection="1">
      <protection locked="0"/>
    </xf>
    <xf numFmtId="165" fontId="3" fillId="0" borderId="0" xfId="0" applyNumberFormat="1" applyFont="1" applyAlignment="1">
      <alignment horizontal="center"/>
    </xf>
    <xf numFmtId="44" fontId="12" fillId="0" borderId="3" xfId="2" applyFont="1" applyBorder="1" applyAlignment="1" applyProtection="1">
      <alignment vertical="center"/>
      <protection locked="0"/>
    </xf>
    <xf numFmtId="166" fontId="12" fillId="0" borderId="3" xfId="1" applyNumberFormat="1" applyFont="1" applyBorder="1" applyAlignment="1" applyProtection="1">
      <alignment vertical="center"/>
      <protection locked="0"/>
    </xf>
    <xf numFmtId="166" fontId="12" fillId="0" borderId="0" xfId="1" applyNumberFormat="1" applyFont="1" applyAlignment="1">
      <alignment vertical="center"/>
    </xf>
    <xf numFmtId="168" fontId="0" fillId="0" borderId="2" xfId="1" applyNumberFormat="1" applyFont="1" applyBorder="1" applyProtection="1">
      <protection locked="0"/>
    </xf>
    <xf numFmtId="0" fontId="24" fillId="0" borderId="11" xfId="0" applyFont="1" applyBorder="1" applyAlignment="1">
      <alignment vertical="center"/>
    </xf>
    <xf numFmtId="0" fontId="24" fillId="0" borderId="14" xfId="0" applyFont="1" applyBorder="1" applyAlignment="1">
      <alignment vertical="center"/>
    </xf>
    <xf numFmtId="0" fontId="24" fillId="0" borderId="17" xfId="0" applyFont="1" applyBorder="1" applyAlignment="1">
      <alignment vertical="center"/>
    </xf>
    <xf numFmtId="0" fontId="24" fillId="0" borderId="19" xfId="0" applyFont="1" applyBorder="1" applyAlignment="1">
      <alignment vertical="center"/>
    </xf>
    <xf numFmtId="0" fontId="23" fillId="0" borderId="0" xfId="4" applyFont="1" applyFill="1" applyAlignment="1" applyProtection="1">
      <alignment horizontal="right" vertical="center"/>
    </xf>
    <xf numFmtId="0" fontId="3" fillId="0" borderId="9" xfId="0" applyFont="1" applyBorder="1" applyAlignment="1">
      <alignment horizontal="center"/>
    </xf>
    <xf numFmtId="167" fontId="0" fillId="0" borderId="7" xfId="0" applyNumberFormat="1" applyBorder="1" applyAlignment="1" applyProtection="1">
      <alignment horizontal="center"/>
      <protection locked="0"/>
    </xf>
    <xf numFmtId="0" fontId="3" fillId="0" borderId="22" xfId="0" applyFont="1" applyBorder="1" applyAlignment="1">
      <alignment horizontal="right"/>
    </xf>
    <xf numFmtId="0" fontId="19" fillId="0" borderId="20" xfId="0" applyFont="1" applyBorder="1" applyAlignment="1">
      <alignment horizontal="justify" vertical="center" wrapText="1"/>
    </xf>
    <xf numFmtId="0" fontId="19" fillId="0" borderId="21" xfId="0" applyFont="1" applyBorder="1" applyAlignment="1">
      <alignment horizontal="justify" vertical="center" wrapText="1"/>
    </xf>
    <xf numFmtId="0" fontId="19" fillId="0" borderId="12" xfId="0" applyFont="1" applyBorder="1" applyAlignment="1">
      <alignment horizontal="justify" vertical="center" wrapText="1"/>
    </xf>
    <xf numFmtId="0" fontId="19" fillId="0" borderId="13" xfId="0" applyFont="1" applyBorder="1" applyAlignment="1">
      <alignment horizontal="justify" vertical="center" wrapText="1"/>
    </xf>
    <xf numFmtId="0" fontId="19" fillId="0" borderId="9" xfId="0" applyFont="1" applyBorder="1" applyAlignment="1">
      <alignment horizontal="justify" vertical="center" wrapText="1"/>
    </xf>
    <xf numFmtId="0" fontId="19" fillId="0" borderId="18" xfId="0" applyFont="1" applyBorder="1" applyAlignment="1">
      <alignment horizontal="justify" vertical="center" wrapText="1"/>
    </xf>
    <xf numFmtId="0" fontId="0" fillId="0" borderId="0" xfId="0" applyAlignment="1">
      <alignment horizontal="center"/>
    </xf>
    <xf numFmtId="0" fontId="6" fillId="0" borderId="0" xfId="0" applyFont="1" applyAlignment="1">
      <alignment horizontal="center" vertical="center"/>
    </xf>
    <xf numFmtId="0" fontId="19" fillId="0" borderId="15" xfId="0" applyFont="1" applyBorder="1" applyAlignment="1">
      <alignment horizontal="justify" vertical="center" wrapText="1"/>
    </xf>
    <xf numFmtId="0" fontId="19" fillId="0" borderId="16" xfId="0" applyFont="1" applyBorder="1" applyAlignment="1">
      <alignment horizontal="justify" vertical="center" wrapText="1"/>
    </xf>
    <xf numFmtId="0" fontId="0" fillId="0" borderId="2" xfId="0" applyBorder="1" applyAlignment="1" applyProtection="1">
      <alignment horizontal="left"/>
      <protection locked="0"/>
    </xf>
    <xf numFmtId="14" fontId="0" fillId="0" borderId="2" xfId="0" applyNumberFormat="1" applyBorder="1" applyAlignment="1" applyProtection="1">
      <alignment horizontal="left"/>
      <protection locked="0"/>
    </xf>
    <xf numFmtId="0" fontId="3" fillId="0" borderId="0" xfId="0" applyFont="1" applyAlignment="1">
      <alignment horizontal="right"/>
    </xf>
    <xf numFmtId="0" fontId="2" fillId="4" borderId="0" xfId="0" applyFont="1" applyFill="1" applyAlignment="1">
      <alignment horizontal="center"/>
    </xf>
    <xf numFmtId="170" fontId="0" fillId="0" borderId="2" xfId="0" applyNumberFormat="1" applyBorder="1" applyAlignment="1" applyProtection="1">
      <alignment horizontal="left"/>
      <protection locked="0"/>
    </xf>
    <xf numFmtId="0" fontId="4" fillId="5" borderId="0" xfId="0" applyFont="1" applyFill="1" applyAlignment="1">
      <alignment horizontal="center" vertical="center"/>
    </xf>
    <xf numFmtId="169" fontId="0" fillId="0" borderId="2" xfId="0" applyNumberFormat="1" applyBorder="1" applyAlignment="1" applyProtection="1">
      <alignment horizontal="left"/>
      <protection locked="0"/>
    </xf>
    <xf numFmtId="165" fontId="3" fillId="8" borderId="2" xfId="0" applyNumberFormat="1" applyFont="1" applyFill="1" applyBorder="1" applyAlignment="1" applyProtection="1">
      <alignment horizontal="left" indent="3"/>
      <protection locked="0"/>
    </xf>
    <xf numFmtId="0" fontId="15" fillId="6" borderId="0" xfId="0" applyFont="1" applyFill="1" applyAlignment="1">
      <alignment horizontal="left" vertical="center"/>
    </xf>
    <xf numFmtId="0" fontId="0" fillId="0" borderId="0" xfId="0" applyAlignment="1">
      <alignment horizontal="justify" wrapText="1"/>
    </xf>
    <xf numFmtId="0" fontId="4" fillId="4" borderId="0" xfId="0" applyFont="1" applyFill="1" applyAlignment="1">
      <alignment horizontal="center" vertical="center"/>
    </xf>
    <xf numFmtId="165" fontId="3" fillId="0" borderId="0" xfId="0" applyNumberFormat="1" applyFont="1" applyAlignment="1">
      <alignment horizontal="center"/>
    </xf>
    <xf numFmtId="0" fontId="3" fillId="0" borderId="0" xfId="0" applyFont="1" applyAlignment="1">
      <alignment horizontal="center"/>
    </xf>
    <xf numFmtId="166" fontId="20" fillId="0" borderId="7" xfId="1" applyNumberFormat="1" applyFont="1" applyBorder="1" applyAlignment="1" applyProtection="1">
      <alignment horizontal="center" shrinkToFit="1"/>
      <protection hidden="1"/>
    </xf>
    <xf numFmtId="166" fontId="20" fillId="0" borderId="10" xfId="1" applyNumberFormat="1" applyFont="1" applyBorder="1" applyAlignment="1" applyProtection="1">
      <alignment horizontal="center" shrinkToFit="1"/>
      <protection hidden="1"/>
    </xf>
    <xf numFmtId="9" fontId="20" fillId="0" borderId="7" xfId="3" applyFont="1" applyBorder="1" applyAlignment="1" applyProtection="1">
      <alignment horizontal="left" shrinkToFit="1"/>
      <protection locked="0"/>
    </xf>
    <xf numFmtId="9" fontId="20" fillId="0" borderId="10" xfId="3" applyFont="1" applyBorder="1" applyAlignment="1" applyProtection="1">
      <alignment horizontal="left" shrinkToFit="1"/>
      <protection locked="0"/>
    </xf>
    <xf numFmtId="0" fontId="20" fillId="0" borderId="7" xfId="0" applyFont="1" applyBorder="1" applyAlignment="1" applyProtection="1">
      <alignment horizontal="center" shrinkToFit="1"/>
      <protection locked="0"/>
    </xf>
    <xf numFmtId="0" fontId="20" fillId="0" borderId="10" xfId="0" applyFont="1" applyBorder="1" applyAlignment="1" applyProtection="1">
      <alignment horizontal="center" shrinkToFit="1"/>
      <protection locked="0"/>
    </xf>
    <xf numFmtId="167" fontId="20" fillId="0" borderId="7" xfId="2" applyNumberFormat="1" applyFont="1" applyBorder="1" applyAlignment="1" applyProtection="1">
      <alignment horizontal="center" shrinkToFit="1"/>
      <protection locked="0"/>
    </xf>
    <xf numFmtId="167" fontId="20" fillId="0" borderId="10" xfId="2" applyNumberFormat="1" applyFont="1" applyBorder="1" applyAlignment="1" applyProtection="1">
      <alignment horizontal="center" shrinkToFit="1"/>
      <protection locked="0"/>
    </xf>
    <xf numFmtId="166" fontId="20" fillId="0" borderId="7" xfId="1" applyNumberFormat="1" applyFont="1" applyBorder="1" applyAlignment="1" applyProtection="1">
      <alignment horizontal="left" shrinkToFit="1"/>
      <protection locked="0"/>
    </xf>
    <xf numFmtId="166" fontId="20" fillId="0" borderId="10" xfId="1" applyNumberFormat="1" applyFont="1" applyBorder="1" applyAlignment="1" applyProtection="1">
      <alignment horizontal="left" shrinkToFit="1"/>
      <protection locked="0"/>
    </xf>
    <xf numFmtId="0" fontId="18" fillId="4" borderId="1" xfId="0" applyFont="1" applyFill="1" applyBorder="1" applyAlignment="1">
      <alignment horizontal="center"/>
    </xf>
    <xf numFmtId="164" fontId="20" fillId="0" borderId="7" xfId="2" applyNumberFormat="1" applyFont="1" applyBorder="1" applyAlignment="1" applyProtection="1">
      <alignment horizontal="center" shrinkToFit="1"/>
      <protection hidden="1"/>
    </xf>
    <xf numFmtId="164" fontId="20" fillId="0" borderId="10" xfId="2" applyNumberFormat="1" applyFont="1" applyBorder="1" applyAlignment="1" applyProtection="1">
      <alignment horizontal="center" shrinkToFit="1"/>
      <protection hidden="1"/>
    </xf>
    <xf numFmtId="164" fontId="20" fillId="0" borderId="7" xfId="2" applyNumberFormat="1" applyFont="1" applyBorder="1" applyAlignment="1" applyProtection="1">
      <alignment horizontal="left" shrinkToFit="1"/>
      <protection locked="0"/>
    </xf>
    <xf numFmtId="164" fontId="20" fillId="0" borderId="10" xfId="2" applyNumberFormat="1" applyFont="1" applyBorder="1" applyAlignment="1" applyProtection="1">
      <alignment horizontal="left" shrinkToFit="1"/>
      <protection locked="0"/>
    </xf>
    <xf numFmtId="0" fontId="3" fillId="0" borderId="0" xfId="0" applyFont="1" applyAlignment="1">
      <alignment horizontal="center" wrapText="1"/>
    </xf>
    <xf numFmtId="14" fontId="0" fillId="0" borderId="2" xfId="0" applyNumberFormat="1" applyBorder="1" applyAlignment="1" applyProtection="1">
      <alignment horizontal="left"/>
      <protection locked="0" hidden="1"/>
    </xf>
    <xf numFmtId="0" fontId="0" fillId="0" borderId="2" xfId="0" applyBorder="1" applyAlignment="1" applyProtection="1">
      <alignment horizontal="left"/>
      <protection locked="0" hidden="1"/>
    </xf>
  </cellXfs>
  <cellStyles count="5">
    <cellStyle name="Comma" xfId="1" builtinId="3"/>
    <cellStyle name="Currency" xfId="2" builtinId="4"/>
    <cellStyle name="Hyperlink" xfId="4" builtinId="8"/>
    <cellStyle name="Normal" xfId="0" builtinId="0"/>
    <cellStyle name="Percent" xfId="3" builtinId="5"/>
  </cellStyles>
  <dxfs count="1">
    <dxf>
      <font>
        <b/>
        <i val="0"/>
        <color rgb="FFC0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eetMetadata" Target="metadata.xml"/><Relationship Id="rId3" Type="http://schemas.openxmlformats.org/officeDocument/2006/relationships/worksheet" Target="worksheets/sheet3.xml"/><Relationship Id="rId21" Type="http://schemas.microsoft.com/office/2017/06/relationships/rdRichValueStructure" Target="richData/rdrichvaluestructure.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microsoft.com/office/2017/06/relationships/rdRichValue" Target="richData/rdrichvalu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alcChain" Target="calcChain.xml"/><Relationship Id="rId10" Type="http://schemas.openxmlformats.org/officeDocument/2006/relationships/worksheet" Target="worksheets/sheet10.xml"/><Relationship Id="rId19"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06/relationships/rdRichValueTypes" Target="richData/rdRichValueTyp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247650</xdr:colOff>
      <xdr:row>0</xdr:row>
      <xdr:rowOff>0</xdr:rowOff>
    </xdr:from>
    <xdr:to>
      <xdr:col>3</xdr:col>
      <xdr:colOff>104775</xdr:colOff>
      <xdr:row>9</xdr:row>
      <xdr:rowOff>34290</xdr:rowOff>
    </xdr:to>
    <xdr:pic>
      <xdr:nvPicPr>
        <xdr:cNvPr id="3" name="Picture 2">
          <a:extLst>
            <a:ext uri="{FF2B5EF4-FFF2-40B4-BE49-F238E27FC236}">
              <a16:creationId xmlns:a16="http://schemas.microsoft.com/office/drawing/2014/main" id="{188255A5-1E03-4D29-80E6-39C4AFAEE13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333625" y="0"/>
          <a:ext cx="3086100" cy="17487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1571625</xdr:colOff>
      <xdr:row>0</xdr:row>
      <xdr:rowOff>0</xdr:rowOff>
    </xdr:from>
    <xdr:to>
      <xdr:col>1</xdr:col>
      <xdr:colOff>2009775</xdr:colOff>
      <xdr:row>9</xdr:row>
      <xdr:rowOff>34290</xdr:rowOff>
    </xdr:to>
    <xdr:pic>
      <xdr:nvPicPr>
        <xdr:cNvPr id="2" name="Picture 1">
          <a:extLst>
            <a:ext uri="{FF2B5EF4-FFF2-40B4-BE49-F238E27FC236}">
              <a16:creationId xmlns:a16="http://schemas.microsoft.com/office/drawing/2014/main" id="{6A62683B-FDED-4F92-9D6F-7136A475BB2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71625" y="0"/>
          <a:ext cx="3086100" cy="17487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0A9D5-8837-441D-8A83-4E41A0BB07A6}">
  <sheetPr>
    <pageSetUpPr fitToPage="1"/>
  </sheetPr>
  <dimension ref="A1:I27"/>
  <sheetViews>
    <sheetView showGridLines="0" workbookViewId="0">
      <selection sqref="A1:F10"/>
    </sheetView>
  </sheetViews>
  <sheetFormatPr defaultRowHeight="15" x14ac:dyDescent="0.25"/>
  <cols>
    <col min="1" max="1" width="49.28515625" customWidth="1"/>
    <col min="3" max="3" width="12.7109375" bestFit="1" customWidth="1"/>
    <col min="6" max="6" width="34" customWidth="1"/>
    <col min="8" max="8" width="12.7109375" bestFit="1" customWidth="1"/>
  </cols>
  <sheetData>
    <row r="1" spans="1:9" x14ac:dyDescent="0.25">
      <c r="A1" s="115" t="e" vm="1">
        <v>#VALUE!</v>
      </c>
      <c r="B1" s="115"/>
      <c r="C1" s="115"/>
      <c r="D1" s="115"/>
      <c r="E1" s="115"/>
      <c r="F1" s="115"/>
    </row>
    <row r="2" spans="1:9" x14ac:dyDescent="0.25">
      <c r="A2" s="115"/>
      <c r="B2" s="115"/>
      <c r="C2" s="115"/>
      <c r="D2" s="115"/>
      <c r="E2" s="115"/>
      <c r="F2" s="115"/>
    </row>
    <row r="3" spans="1:9" x14ac:dyDescent="0.25">
      <c r="A3" s="115"/>
      <c r="B3" s="115"/>
      <c r="C3" s="115"/>
      <c r="D3" s="115"/>
      <c r="E3" s="115"/>
      <c r="F3" s="115"/>
    </row>
    <row r="4" spans="1:9" x14ac:dyDescent="0.25">
      <c r="A4" s="115"/>
      <c r="B4" s="115"/>
      <c r="C4" s="115"/>
      <c r="D4" s="115"/>
      <c r="E4" s="115"/>
      <c r="F4" s="115"/>
    </row>
    <row r="5" spans="1:9" x14ac:dyDescent="0.25">
      <c r="A5" s="115"/>
      <c r="B5" s="115"/>
      <c r="C5" s="115"/>
      <c r="D5" s="115"/>
      <c r="E5" s="115"/>
      <c r="F5" s="115"/>
    </row>
    <row r="6" spans="1:9" x14ac:dyDescent="0.25">
      <c r="A6" s="115"/>
      <c r="B6" s="115"/>
      <c r="C6" s="115"/>
      <c r="D6" s="115"/>
      <c r="E6" s="115"/>
      <c r="F6" s="115"/>
    </row>
    <row r="7" spans="1:9" x14ac:dyDescent="0.25">
      <c r="A7" s="115"/>
      <c r="B7" s="115"/>
      <c r="C7" s="115"/>
      <c r="D7" s="115"/>
      <c r="E7" s="115"/>
      <c r="F7" s="115"/>
    </row>
    <row r="8" spans="1:9" x14ac:dyDescent="0.25">
      <c r="A8" s="115"/>
      <c r="B8" s="115"/>
      <c r="C8" s="115"/>
      <c r="D8" s="115"/>
      <c r="E8" s="115"/>
      <c r="F8" s="115"/>
    </row>
    <row r="9" spans="1:9" x14ac:dyDescent="0.25">
      <c r="A9" s="115"/>
      <c r="B9" s="115"/>
      <c r="C9" s="115"/>
      <c r="D9" s="115"/>
      <c r="E9" s="115"/>
      <c r="F9" s="115"/>
    </row>
    <row r="10" spans="1:9" x14ac:dyDescent="0.25">
      <c r="A10" s="115"/>
      <c r="B10" s="115"/>
      <c r="C10" s="115"/>
      <c r="D10" s="115"/>
      <c r="E10" s="115"/>
      <c r="F10" s="115"/>
    </row>
    <row r="11" spans="1:9" ht="28.5" x14ac:dyDescent="0.25">
      <c r="A11" s="116" t="s">
        <v>77</v>
      </c>
      <c r="B11" s="116"/>
      <c r="C11" s="116"/>
      <c r="D11" s="116"/>
      <c r="E11" s="116"/>
      <c r="F11" s="116"/>
      <c r="G11" s="19"/>
      <c r="H11" s="19"/>
      <c r="I11" s="19"/>
    </row>
    <row r="13" spans="1:9" ht="18.75" x14ac:dyDescent="0.3">
      <c r="A13" s="35" t="s">
        <v>78</v>
      </c>
    </row>
    <row r="14" spans="1:9" ht="15.75" thickBot="1" x14ac:dyDescent="0.3"/>
    <row r="15" spans="1:9" ht="47.25" customHeight="1" thickBot="1" x14ac:dyDescent="0.3">
      <c r="A15" s="101" t="s">
        <v>79</v>
      </c>
      <c r="B15" s="111" t="s">
        <v>218</v>
      </c>
      <c r="C15" s="111"/>
      <c r="D15" s="111"/>
      <c r="E15" s="111"/>
      <c r="F15" s="112"/>
    </row>
    <row r="16" spans="1:9" ht="47.25" customHeight="1" thickBot="1" x14ac:dyDescent="0.3">
      <c r="A16" s="101" t="s">
        <v>23</v>
      </c>
      <c r="B16" s="111" t="s">
        <v>205</v>
      </c>
      <c r="C16" s="111"/>
      <c r="D16" s="111"/>
      <c r="E16" s="111"/>
      <c r="F16" s="112"/>
    </row>
    <row r="17" spans="1:6" ht="47.25" customHeight="1" thickBot="1" x14ac:dyDescent="0.3">
      <c r="A17" s="101" t="s">
        <v>22</v>
      </c>
      <c r="B17" s="111" t="s">
        <v>196</v>
      </c>
      <c r="C17" s="111"/>
      <c r="D17" s="111"/>
      <c r="E17" s="111"/>
      <c r="F17" s="112"/>
    </row>
    <row r="18" spans="1:6" ht="47.25" customHeight="1" thickBot="1" x14ac:dyDescent="0.3">
      <c r="A18" s="101" t="s">
        <v>246</v>
      </c>
      <c r="B18" s="111" t="s">
        <v>97</v>
      </c>
      <c r="C18" s="111"/>
      <c r="D18" s="111"/>
      <c r="E18" s="111"/>
      <c r="F18" s="112"/>
    </row>
    <row r="19" spans="1:6" ht="47.25" customHeight="1" thickBot="1" x14ac:dyDescent="0.3">
      <c r="A19" s="101" t="s">
        <v>239</v>
      </c>
      <c r="B19" s="111" t="s">
        <v>98</v>
      </c>
      <c r="C19" s="111"/>
      <c r="D19" s="111"/>
      <c r="E19" s="111"/>
      <c r="F19" s="112"/>
    </row>
    <row r="20" spans="1:6" ht="47.25" customHeight="1" thickBot="1" x14ac:dyDescent="0.3">
      <c r="A20" s="101" t="s">
        <v>240</v>
      </c>
      <c r="B20" s="111" t="s">
        <v>235</v>
      </c>
      <c r="C20" s="111"/>
      <c r="D20" s="111"/>
      <c r="E20" s="111"/>
      <c r="F20" s="112"/>
    </row>
    <row r="21" spans="1:6" ht="47.25" customHeight="1" thickBot="1" x14ac:dyDescent="0.3">
      <c r="A21" s="101" t="s">
        <v>241</v>
      </c>
      <c r="B21" s="111" t="s">
        <v>99</v>
      </c>
      <c r="C21" s="111"/>
      <c r="D21" s="111"/>
      <c r="E21" s="111"/>
      <c r="F21" s="112"/>
    </row>
    <row r="22" spans="1:6" ht="47.25" customHeight="1" thickBot="1" x14ac:dyDescent="0.3">
      <c r="A22" s="101" t="s">
        <v>242</v>
      </c>
      <c r="B22" s="111" t="s">
        <v>258</v>
      </c>
      <c r="C22" s="111"/>
      <c r="D22" s="111"/>
      <c r="E22" s="111"/>
      <c r="F22" s="112"/>
    </row>
    <row r="23" spans="1:6" ht="47.25" customHeight="1" x14ac:dyDescent="0.25">
      <c r="A23" s="102" t="s">
        <v>243</v>
      </c>
      <c r="B23" s="117" t="s">
        <v>100</v>
      </c>
      <c r="C23" s="117"/>
      <c r="D23" s="117"/>
      <c r="E23" s="117"/>
      <c r="F23" s="118"/>
    </row>
    <row r="24" spans="1:6" ht="47.25" customHeight="1" x14ac:dyDescent="0.25">
      <c r="A24" s="103" t="s">
        <v>238</v>
      </c>
      <c r="B24" s="113" t="s">
        <v>80</v>
      </c>
      <c r="C24" s="113"/>
      <c r="D24" s="113"/>
      <c r="E24" s="113"/>
      <c r="F24" s="114"/>
    </row>
    <row r="25" spans="1:6" ht="47.25" customHeight="1" x14ac:dyDescent="0.25">
      <c r="A25" s="103" t="s">
        <v>244</v>
      </c>
      <c r="B25" s="113" t="s">
        <v>197</v>
      </c>
      <c r="C25" s="113"/>
      <c r="D25" s="113"/>
      <c r="E25" s="113"/>
      <c r="F25" s="114"/>
    </row>
    <row r="26" spans="1:6" ht="47.25" customHeight="1" x14ac:dyDescent="0.25">
      <c r="A26" s="103" t="s">
        <v>245</v>
      </c>
      <c r="B26" s="113" t="s">
        <v>106</v>
      </c>
      <c r="C26" s="113"/>
      <c r="D26" s="113"/>
      <c r="E26" s="113"/>
      <c r="F26" s="114"/>
    </row>
    <row r="27" spans="1:6" ht="47.25" customHeight="1" thickBot="1" x14ac:dyDescent="0.3">
      <c r="A27" s="104" t="s">
        <v>256</v>
      </c>
      <c r="B27" s="109" t="s">
        <v>257</v>
      </c>
      <c r="C27" s="109"/>
      <c r="D27" s="109"/>
      <c r="E27" s="109"/>
      <c r="F27" s="110"/>
    </row>
  </sheetData>
  <sheetProtection algorithmName="SHA-512" hashValue="Ltqt6qUGno/PDjuoyJPQOeRWGZlYppu5X498gVnar3Br4+JiWOtby+Y88NDBlfrAiEf48YwRLmBhZ4oPDDnt+g==" saltValue="Y2DEBrItzUrH0Lsd3hIlSQ==" spinCount="100000" sheet="1" objects="1" scenarios="1"/>
  <mergeCells count="15">
    <mergeCell ref="A1:F10"/>
    <mergeCell ref="A11:F11"/>
    <mergeCell ref="B26:F26"/>
    <mergeCell ref="B17:F17"/>
    <mergeCell ref="B20:F20"/>
    <mergeCell ref="B21:F21"/>
    <mergeCell ref="B22:F22"/>
    <mergeCell ref="B23:F23"/>
    <mergeCell ref="B24:F24"/>
    <mergeCell ref="B27:F27"/>
    <mergeCell ref="B15:F15"/>
    <mergeCell ref="B18:F18"/>
    <mergeCell ref="B19:F19"/>
    <mergeCell ref="B25:F25"/>
    <mergeCell ref="B16:F16"/>
  </mergeCells>
  <pageMargins left="0.25" right="0.25" top="0.25" bottom="0.25" header="0.25" footer="0.25"/>
  <pageSetup scale="83" fitToHeight="0"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0E455-9EA6-4948-A933-9E6296079DDC}">
  <sheetPr>
    <pageSetUpPr fitToPage="1"/>
  </sheetPr>
  <dimension ref="A1:E50"/>
  <sheetViews>
    <sheetView showGridLines="0" workbookViewId="0">
      <selection activeCell="A16" sqref="A16"/>
    </sheetView>
  </sheetViews>
  <sheetFormatPr defaultRowHeight="15" x14ac:dyDescent="0.25"/>
  <cols>
    <col min="1" max="1" width="59" customWidth="1"/>
    <col min="2" max="3" width="20.7109375" customWidth="1"/>
    <col min="4" max="4" width="17.42578125" customWidth="1"/>
  </cols>
  <sheetData>
    <row r="1" spans="1:5" x14ac:dyDescent="0.25">
      <c r="A1" s="115" t="e" vm="1">
        <v>#VALUE!</v>
      </c>
      <c r="B1" s="115"/>
      <c r="C1" s="115"/>
      <c r="D1" s="115"/>
    </row>
    <row r="2" spans="1:5" x14ac:dyDescent="0.25">
      <c r="A2" s="115"/>
      <c r="B2" s="115"/>
      <c r="C2" s="115"/>
      <c r="D2" s="115"/>
    </row>
    <row r="3" spans="1:5" x14ac:dyDescent="0.25">
      <c r="A3" s="115"/>
      <c r="B3" s="115"/>
      <c r="C3" s="115"/>
      <c r="D3" s="115"/>
    </row>
    <row r="4" spans="1:5" x14ac:dyDescent="0.25">
      <c r="A4" s="115"/>
      <c r="B4" s="115"/>
      <c r="C4" s="115"/>
      <c r="D4" s="115"/>
    </row>
    <row r="5" spans="1:5" x14ac:dyDescent="0.25">
      <c r="A5" s="115"/>
      <c r="B5" s="115"/>
      <c r="C5" s="115"/>
      <c r="D5" s="115"/>
    </row>
    <row r="6" spans="1:5" x14ac:dyDescent="0.25">
      <c r="A6" s="115"/>
      <c r="B6" s="115"/>
      <c r="C6" s="115"/>
      <c r="D6" s="115"/>
    </row>
    <row r="7" spans="1:5" x14ac:dyDescent="0.25">
      <c r="A7" s="115"/>
      <c r="B7" s="115"/>
      <c r="C7" s="115"/>
      <c r="D7" s="115"/>
    </row>
    <row r="8" spans="1:5" x14ac:dyDescent="0.25">
      <c r="A8" s="115"/>
      <c r="B8" s="115"/>
      <c r="C8" s="115"/>
      <c r="D8" s="115"/>
    </row>
    <row r="9" spans="1:5" x14ac:dyDescent="0.25">
      <c r="A9" s="115"/>
      <c r="B9" s="115"/>
      <c r="C9" s="115"/>
      <c r="D9" s="115"/>
    </row>
    <row r="10" spans="1:5" x14ac:dyDescent="0.25">
      <c r="A10" s="115"/>
      <c r="B10" s="115"/>
      <c r="C10" s="115"/>
      <c r="D10" s="115"/>
    </row>
    <row r="11" spans="1:5" x14ac:dyDescent="0.25">
      <c r="A11" s="130" t="str">
        <f>"Current As of:  "&amp;IF('Personal Info'!$E$13="ENTER A DATE HERE","ENTER DATE ON PERSONAL INFO PAGE",TEXT('Personal Info'!$E$13,"[$-en-US]mmmm d, yyyy;@"))</f>
        <v>Current As of:  ENTER DATE ON PERSONAL INFO PAGE</v>
      </c>
      <c r="B11" s="130"/>
      <c r="C11" s="130"/>
      <c r="D11" s="130"/>
      <c r="E11" s="87"/>
    </row>
    <row r="13" spans="1:5" ht="18.75" x14ac:dyDescent="0.25">
      <c r="A13" s="124" t="s">
        <v>109</v>
      </c>
      <c r="B13" s="124"/>
      <c r="C13" s="124"/>
      <c r="D13" s="124"/>
    </row>
    <row r="14" spans="1:5" x14ac:dyDescent="0.25">
      <c r="A14" s="131"/>
      <c r="B14" s="131"/>
      <c r="C14" s="131"/>
      <c r="D14" s="131"/>
    </row>
    <row r="15" spans="1:5" ht="15.75" x14ac:dyDescent="0.25">
      <c r="A15" s="20" t="s">
        <v>108</v>
      </c>
      <c r="B15" s="20" t="s">
        <v>73</v>
      </c>
      <c r="C15" s="20" t="s">
        <v>74</v>
      </c>
      <c r="D15" s="20" t="s">
        <v>87</v>
      </c>
    </row>
    <row r="16" spans="1:5" x14ac:dyDescent="0.25">
      <c r="A16" s="21"/>
      <c r="B16" s="25"/>
      <c r="C16" s="30"/>
      <c r="D16" s="30"/>
    </row>
    <row r="17" spans="1:4" x14ac:dyDescent="0.25">
      <c r="A17" s="21"/>
      <c r="B17" s="25"/>
      <c r="C17" s="31"/>
      <c r="D17" s="31"/>
    </row>
    <row r="18" spans="1:4" x14ac:dyDescent="0.25">
      <c r="A18" s="21"/>
      <c r="B18" s="25"/>
      <c r="C18" s="31"/>
      <c r="D18" s="31"/>
    </row>
    <row r="19" spans="1:4" x14ac:dyDescent="0.25">
      <c r="A19" s="21"/>
      <c r="B19" s="25"/>
      <c r="C19" s="31"/>
      <c r="D19" s="31"/>
    </row>
    <row r="20" spans="1:4" x14ac:dyDescent="0.25">
      <c r="A20" s="21"/>
      <c r="B20" s="25"/>
      <c r="C20" s="31"/>
      <c r="D20" s="31"/>
    </row>
    <row r="21" spans="1:4" x14ac:dyDescent="0.25">
      <c r="A21" s="21"/>
      <c r="B21" s="25"/>
      <c r="C21" s="31"/>
      <c r="D21" s="31"/>
    </row>
    <row r="22" spans="1:4" x14ac:dyDescent="0.25">
      <c r="A22" s="21"/>
      <c r="B22" s="25"/>
      <c r="C22" s="31"/>
      <c r="D22" s="31"/>
    </row>
    <row r="23" spans="1:4" x14ac:dyDescent="0.25">
      <c r="A23" s="21"/>
      <c r="B23" s="25"/>
      <c r="C23" s="31"/>
      <c r="D23" s="31"/>
    </row>
    <row r="24" spans="1:4" x14ac:dyDescent="0.25">
      <c r="A24" s="21"/>
      <c r="B24" s="25"/>
      <c r="C24" s="31"/>
      <c r="D24" s="31"/>
    </row>
    <row r="25" spans="1:4" x14ac:dyDescent="0.25">
      <c r="A25" s="21"/>
      <c r="B25" s="25"/>
      <c r="C25" s="31"/>
      <c r="D25" s="31"/>
    </row>
    <row r="26" spans="1:4" x14ac:dyDescent="0.25">
      <c r="A26" s="21"/>
      <c r="B26" s="25"/>
      <c r="C26" s="31"/>
      <c r="D26" s="31"/>
    </row>
    <row r="27" spans="1:4" x14ac:dyDescent="0.25">
      <c r="A27" s="21"/>
      <c r="B27" s="25"/>
      <c r="C27" s="31"/>
      <c r="D27" s="31"/>
    </row>
    <row r="28" spans="1:4" x14ac:dyDescent="0.25">
      <c r="A28" s="21"/>
      <c r="B28" s="25"/>
      <c r="C28" s="31"/>
      <c r="D28" s="31"/>
    </row>
    <row r="29" spans="1:4" x14ac:dyDescent="0.25">
      <c r="A29" s="21"/>
      <c r="B29" s="25"/>
      <c r="C29" s="31"/>
      <c r="D29" s="31"/>
    </row>
    <row r="30" spans="1:4" x14ac:dyDescent="0.25">
      <c r="A30" s="21"/>
      <c r="B30" s="25"/>
      <c r="C30" s="31"/>
      <c r="D30" s="31"/>
    </row>
    <row r="31" spans="1:4" x14ac:dyDescent="0.25">
      <c r="A31" s="21"/>
      <c r="B31" s="25"/>
      <c r="C31" s="31"/>
      <c r="D31" s="31"/>
    </row>
    <row r="32" spans="1:4" x14ac:dyDescent="0.25">
      <c r="A32" s="21"/>
      <c r="B32" s="25"/>
      <c r="C32" s="31"/>
      <c r="D32" s="31"/>
    </row>
    <row r="33" spans="1:4" x14ac:dyDescent="0.25">
      <c r="A33" s="21"/>
      <c r="B33" s="25"/>
      <c r="C33" s="31"/>
      <c r="D33" s="31"/>
    </row>
    <row r="34" spans="1:4" x14ac:dyDescent="0.25">
      <c r="A34" s="21"/>
      <c r="B34" s="25"/>
      <c r="C34" s="31"/>
      <c r="D34" s="31"/>
    </row>
    <row r="35" spans="1:4" x14ac:dyDescent="0.25">
      <c r="A35" s="21"/>
      <c r="B35" s="25"/>
      <c r="C35" s="31"/>
      <c r="D35" s="31"/>
    </row>
    <row r="36" spans="1:4" x14ac:dyDescent="0.25">
      <c r="A36" s="21"/>
      <c r="B36" s="25"/>
      <c r="C36" s="31"/>
      <c r="D36" s="31"/>
    </row>
    <row r="37" spans="1:4" x14ac:dyDescent="0.25">
      <c r="A37" s="21"/>
      <c r="B37" s="25"/>
      <c r="C37" s="31"/>
      <c r="D37" s="31"/>
    </row>
    <row r="38" spans="1:4" x14ac:dyDescent="0.25">
      <c r="A38" s="21"/>
      <c r="B38" s="25"/>
      <c r="C38" s="31"/>
      <c r="D38" s="31"/>
    </row>
    <row r="39" spans="1:4" x14ac:dyDescent="0.25">
      <c r="A39" s="21"/>
      <c r="B39" s="25"/>
      <c r="C39" s="31"/>
      <c r="D39" s="31"/>
    </row>
    <row r="40" spans="1:4" x14ac:dyDescent="0.25">
      <c r="A40" s="21"/>
      <c r="B40" s="25"/>
      <c r="C40" s="31"/>
      <c r="D40" s="31"/>
    </row>
    <row r="41" spans="1:4" x14ac:dyDescent="0.25">
      <c r="A41" s="21"/>
      <c r="B41" s="25"/>
      <c r="C41" s="31"/>
      <c r="D41" s="31"/>
    </row>
    <row r="42" spans="1:4" x14ac:dyDescent="0.25">
      <c r="A42" s="21"/>
      <c r="B42" s="25"/>
      <c r="C42" s="31"/>
      <c r="D42" s="31"/>
    </row>
    <row r="43" spans="1:4" x14ac:dyDescent="0.25">
      <c r="A43" s="21"/>
      <c r="B43" s="25"/>
      <c r="C43" s="31"/>
      <c r="D43" s="31"/>
    </row>
    <row r="44" spans="1:4" x14ac:dyDescent="0.25">
      <c r="A44" s="21"/>
      <c r="B44" s="25"/>
      <c r="C44" s="31"/>
      <c r="D44" s="31"/>
    </row>
    <row r="45" spans="1:4" x14ac:dyDescent="0.25">
      <c r="A45" s="21"/>
      <c r="B45" s="25"/>
      <c r="C45" s="31"/>
      <c r="D45" s="31"/>
    </row>
    <row r="46" spans="1:4" x14ac:dyDescent="0.25">
      <c r="A46" s="21"/>
      <c r="B46" s="25"/>
      <c r="C46" s="31"/>
      <c r="D46" s="31"/>
    </row>
    <row r="47" spans="1:4" x14ac:dyDescent="0.25">
      <c r="A47" s="21"/>
      <c r="B47" s="25"/>
      <c r="C47" s="31"/>
      <c r="D47" s="31"/>
    </row>
    <row r="48" spans="1:4" x14ac:dyDescent="0.25">
      <c r="A48" s="21"/>
      <c r="B48" s="25"/>
      <c r="C48" s="31"/>
      <c r="D48" s="31"/>
    </row>
    <row r="49" spans="1:4" x14ac:dyDescent="0.25">
      <c r="A49" s="21"/>
      <c r="B49" s="25"/>
      <c r="C49" s="31"/>
      <c r="D49" s="31"/>
    </row>
    <row r="50" spans="1:4" x14ac:dyDescent="0.25">
      <c r="B50" s="32" t="s">
        <v>217</v>
      </c>
      <c r="C50" s="37">
        <f>SUM(C16:C49)</f>
        <v>0</v>
      </c>
      <c r="D50" s="37">
        <f>SUM(D16:D49)</f>
        <v>0</v>
      </c>
    </row>
  </sheetData>
  <sheetProtection algorithmName="SHA-512" hashValue="GCG5JepxkfK+w/BazhM/NhHMgDxXHIhNhOrSLqEUmJF9a5xTfLY+Vpn7WhxCOM4k7IRye+TXmZ96ey8fgY1XfQ==" saltValue="IPVj0nQqdzqUiQnqFP1gmg==" spinCount="100000" sheet="1" objects="1" scenarios="1" selectLockedCells="1"/>
  <mergeCells count="4">
    <mergeCell ref="A13:D13"/>
    <mergeCell ref="A14:D14"/>
    <mergeCell ref="A11:D11"/>
    <mergeCell ref="A1:D10"/>
  </mergeCells>
  <dataValidations count="1">
    <dataValidation type="list" allowBlank="1" showInputMessage="1" showErrorMessage="1" sqref="B16:B49" xr:uid="{4E51E211-8A33-4E2B-9BF1-5DFAEFCE37D0}">
      <formula1>"IRA,SDIRA,401(k),403(b),KEOGH,SEP,Deferred Income,Annuity,Other,Profit Sharing,Pension"</formula1>
    </dataValidation>
  </dataValidations>
  <printOptions horizontalCentered="1"/>
  <pageMargins left="0.25" right="0.25" top="0.25" bottom="0.25" header="0.25" footer="0.25"/>
  <pageSetup scale="86"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2769C-1858-4E85-B4D2-DC50EE7B2205}">
  <sheetPr>
    <pageSetUpPr fitToPage="1"/>
  </sheetPr>
  <dimension ref="A1:G35"/>
  <sheetViews>
    <sheetView showGridLines="0" workbookViewId="0">
      <selection activeCell="A17" sqref="A17"/>
    </sheetView>
  </sheetViews>
  <sheetFormatPr defaultRowHeight="15" x14ac:dyDescent="0.25"/>
  <cols>
    <col min="1" max="1" width="39.7109375" customWidth="1"/>
    <col min="2" max="3" width="20.7109375" customWidth="1"/>
    <col min="4" max="4" width="20.7109375" hidden="1" customWidth="1"/>
    <col min="5" max="7" width="17.42578125" customWidth="1"/>
  </cols>
  <sheetData>
    <row r="1" spans="1:7" x14ac:dyDescent="0.25">
      <c r="A1" s="115" t="e" vm="1">
        <v>#VALUE!</v>
      </c>
      <c r="B1" s="115"/>
      <c r="C1" s="115"/>
      <c r="D1" s="115"/>
      <c r="E1" s="115"/>
      <c r="F1" s="115"/>
      <c r="G1" s="115"/>
    </row>
    <row r="2" spans="1:7" x14ac:dyDescent="0.25">
      <c r="A2" s="115"/>
      <c r="B2" s="115"/>
      <c r="C2" s="115"/>
      <c r="D2" s="115"/>
      <c r="E2" s="115"/>
      <c r="F2" s="115"/>
      <c r="G2" s="115"/>
    </row>
    <row r="3" spans="1:7" x14ac:dyDescent="0.25">
      <c r="A3" s="115"/>
      <c r="B3" s="115"/>
      <c r="C3" s="115"/>
      <c r="D3" s="115"/>
      <c r="E3" s="115"/>
      <c r="F3" s="115"/>
      <c r="G3" s="115"/>
    </row>
    <row r="4" spans="1:7" x14ac:dyDescent="0.25">
      <c r="A4" s="115"/>
      <c r="B4" s="115"/>
      <c r="C4" s="115"/>
      <c r="D4" s="115"/>
      <c r="E4" s="115"/>
      <c r="F4" s="115"/>
      <c r="G4" s="115"/>
    </row>
    <row r="5" spans="1:7" x14ac:dyDescent="0.25">
      <c r="A5" s="115"/>
      <c r="B5" s="115"/>
      <c r="C5" s="115"/>
      <c r="D5" s="115"/>
      <c r="E5" s="115"/>
      <c r="F5" s="115"/>
      <c r="G5" s="115"/>
    </row>
    <row r="6" spans="1:7" x14ac:dyDescent="0.25">
      <c r="A6" s="115"/>
      <c r="B6" s="115"/>
      <c r="C6" s="115"/>
      <c r="D6" s="115"/>
      <c r="E6" s="115"/>
      <c r="F6" s="115"/>
      <c r="G6" s="115"/>
    </row>
    <row r="7" spans="1:7" x14ac:dyDescent="0.25">
      <c r="A7" s="115"/>
      <c r="B7" s="115"/>
      <c r="C7" s="115"/>
      <c r="D7" s="115"/>
      <c r="E7" s="115"/>
      <c r="F7" s="115"/>
      <c r="G7" s="115"/>
    </row>
    <row r="8" spans="1:7" x14ac:dyDescent="0.25">
      <c r="A8" s="115"/>
      <c r="B8" s="115"/>
      <c r="C8" s="115"/>
      <c r="D8" s="115"/>
      <c r="E8" s="115"/>
      <c r="F8" s="115"/>
      <c r="G8" s="115"/>
    </row>
    <row r="9" spans="1:7" x14ac:dyDescent="0.25">
      <c r="A9" s="115"/>
      <c r="B9" s="115"/>
      <c r="C9" s="115"/>
      <c r="D9" s="115"/>
      <c r="E9" s="115"/>
      <c r="F9" s="115"/>
      <c r="G9" s="115"/>
    </row>
    <row r="10" spans="1:7" x14ac:dyDescent="0.25">
      <c r="A10" s="115"/>
      <c r="B10" s="115"/>
      <c r="C10" s="115"/>
      <c r="D10" s="115"/>
      <c r="E10" s="115"/>
      <c r="F10" s="115"/>
      <c r="G10" s="115"/>
    </row>
    <row r="11" spans="1:7" x14ac:dyDescent="0.25">
      <c r="A11" s="60"/>
      <c r="B11" s="60"/>
      <c r="C11" s="60"/>
      <c r="D11" s="60"/>
      <c r="E11" s="60"/>
      <c r="F11" s="60"/>
      <c r="G11" s="60"/>
    </row>
    <row r="12" spans="1:7" x14ac:dyDescent="0.25">
      <c r="A12" s="130" t="str">
        <f>"Current As of:  "&amp;IF('Personal Info'!$E$13="ENTER A DATE HERE","ENTER DATE ON PERSONAL INFO PAGE",TEXT('Personal Info'!$E$13,"[$-en-US]mmmm d, yyyy;@"))</f>
        <v>Current As of:  ENTER DATE ON PERSONAL INFO PAGE</v>
      </c>
      <c r="B12" s="130"/>
      <c r="C12" s="130"/>
      <c r="D12" s="130"/>
      <c r="E12" s="130"/>
      <c r="F12" s="130"/>
      <c r="G12" s="130"/>
    </row>
    <row r="14" spans="1:7" ht="18.75" x14ac:dyDescent="0.25">
      <c r="A14" s="124" t="s">
        <v>220</v>
      </c>
      <c r="B14" s="124"/>
      <c r="C14" s="124"/>
      <c r="D14" s="124"/>
      <c r="E14" s="124"/>
      <c r="F14" s="124"/>
      <c r="G14" s="124"/>
    </row>
    <row r="16" spans="1:7" ht="15.75" x14ac:dyDescent="0.25">
      <c r="A16" s="20" t="s">
        <v>110</v>
      </c>
      <c r="B16" s="20" t="s">
        <v>73</v>
      </c>
      <c r="C16" s="20" t="s">
        <v>111</v>
      </c>
      <c r="D16" s="20"/>
      <c r="E16" s="20" t="s">
        <v>112</v>
      </c>
      <c r="F16" s="20" t="s">
        <v>113</v>
      </c>
      <c r="G16" s="20" t="s">
        <v>74</v>
      </c>
    </row>
    <row r="17" spans="1:7" x14ac:dyDescent="0.25">
      <c r="A17" s="21"/>
      <c r="B17" s="25"/>
      <c r="C17" s="41"/>
      <c r="D17" s="77" t="str">
        <f t="shared" ref="D17" ca="1" si="0">IF(B17="","",IF(B17="Account Receivable","Account Receivable",IF(C17&lt;TODAY()+365,"Current",B17)))</f>
        <v/>
      </c>
      <c r="E17" s="30"/>
      <c r="F17" s="92"/>
      <c r="G17" s="30"/>
    </row>
    <row r="18" spans="1:7" x14ac:dyDescent="0.25">
      <c r="A18" s="21"/>
      <c r="B18" s="25"/>
      <c r="C18" s="41"/>
      <c r="D18" s="77" t="str">
        <f ca="1">IF(B18="","",IF(B18="Account Receivable","Account Receivable",IF(C18&lt;TODAY()+365,"Current",B18)))</f>
        <v/>
      </c>
      <c r="E18" s="31"/>
      <c r="F18" s="93"/>
      <c r="G18" s="31"/>
    </row>
    <row r="19" spans="1:7" x14ac:dyDescent="0.25">
      <c r="A19" s="21"/>
      <c r="B19" s="25"/>
      <c r="C19" s="41"/>
      <c r="D19" s="77" t="str">
        <f t="shared" ref="D19:D34" ca="1" si="1">IF(B19="","",IF(B19="Account Receivable","Account Receivable",IF(C19&lt;TODAY()+365,"Current",B19)))</f>
        <v/>
      </c>
      <c r="E19" s="31"/>
      <c r="F19" s="93"/>
      <c r="G19" s="31"/>
    </row>
    <row r="20" spans="1:7" x14ac:dyDescent="0.25">
      <c r="A20" s="21"/>
      <c r="B20" s="25"/>
      <c r="C20" s="41"/>
      <c r="D20" s="77" t="str">
        <f t="shared" ca="1" si="1"/>
        <v/>
      </c>
      <c r="E20" s="31"/>
      <c r="F20" s="93"/>
      <c r="G20" s="31"/>
    </row>
    <row r="21" spans="1:7" x14ac:dyDescent="0.25">
      <c r="A21" s="21"/>
      <c r="B21" s="25"/>
      <c r="C21" s="41"/>
      <c r="D21" s="77" t="str">
        <f t="shared" ca="1" si="1"/>
        <v/>
      </c>
      <c r="E21" s="31"/>
      <c r="F21" s="93"/>
      <c r="G21" s="31"/>
    </row>
    <row r="22" spans="1:7" x14ac:dyDescent="0.25">
      <c r="A22" s="21"/>
      <c r="B22" s="25"/>
      <c r="C22" s="41"/>
      <c r="D22" s="77" t="str">
        <f t="shared" ca="1" si="1"/>
        <v/>
      </c>
      <c r="E22" s="31"/>
      <c r="F22" s="93"/>
      <c r="G22" s="31"/>
    </row>
    <row r="23" spans="1:7" x14ac:dyDescent="0.25">
      <c r="A23" s="21"/>
      <c r="B23" s="25"/>
      <c r="C23" s="41"/>
      <c r="D23" s="77" t="str">
        <f t="shared" ca="1" si="1"/>
        <v/>
      </c>
      <c r="E23" s="31"/>
      <c r="F23" s="93"/>
      <c r="G23" s="31"/>
    </row>
    <row r="24" spans="1:7" x14ac:dyDescent="0.25">
      <c r="A24" s="21"/>
      <c r="B24" s="25"/>
      <c r="C24" s="41"/>
      <c r="D24" s="77" t="str">
        <f t="shared" ca="1" si="1"/>
        <v/>
      </c>
      <c r="E24" s="31"/>
      <c r="F24" s="93"/>
      <c r="G24" s="31"/>
    </row>
    <row r="25" spans="1:7" x14ac:dyDescent="0.25">
      <c r="A25" s="21"/>
      <c r="B25" s="25"/>
      <c r="C25" s="41"/>
      <c r="D25" s="77" t="str">
        <f t="shared" ca="1" si="1"/>
        <v/>
      </c>
      <c r="E25" s="31"/>
      <c r="F25" s="93"/>
      <c r="G25" s="31"/>
    </row>
    <row r="26" spans="1:7" x14ac:dyDescent="0.25">
      <c r="A26" s="21"/>
      <c r="B26" s="25"/>
      <c r="C26" s="41"/>
      <c r="D26" s="77" t="str">
        <f t="shared" ca="1" si="1"/>
        <v/>
      </c>
      <c r="E26" s="31"/>
      <c r="F26" s="93"/>
      <c r="G26" s="31"/>
    </row>
    <row r="27" spans="1:7" x14ac:dyDescent="0.25">
      <c r="A27" s="21"/>
      <c r="B27" s="25"/>
      <c r="C27" s="41"/>
      <c r="D27" s="77" t="str">
        <f t="shared" ca="1" si="1"/>
        <v/>
      </c>
      <c r="E27" s="31"/>
      <c r="F27" s="93"/>
      <c r="G27" s="31"/>
    </row>
    <row r="28" spans="1:7" x14ac:dyDescent="0.25">
      <c r="A28" s="21"/>
      <c r="B28" s="25"/>
      <c r="C28" s="41"/>
      <c r="D28" s="77" t="str">
        <f t="shared" ca="1" si="1"/>
        <v/>
      </c>
      <c r="E28" s="31"/>
      <c r="F28" s="93"/>
      <c r="G28" s="31"/>
    </row>
    <row r="29" spans="1:7" x14ac:dyDescent="0.25">
      <c r="A29" s="21"/>
      <c r="B29" s="25"/>
      <c r="C29" s="41"/>
      <c r="D29" s="77" t="str">
        <f t="shared" ca="1" si="1"/>
        <v/>
      </c>
      <c r="E29" s="31"/>
      <c r="F29" s="93"/>
      <c r="G29" s="31"/>
    </row>
    <row r="30" spans="1:7" x14ac:dyDescent="0.25">
      <c r="A30" s="21"/>
      <c r="B30" s="25"/>
      <c r="C30" s="41"/>
      <c r="D30" s="78"/>
      <c r="E30" s="31"/>
      <c r="F30" s="93"/>
      <c r="G30" s="31"/>
    </row>
    <row r="31" spans="1:7" x14ac:dyDescent="0.25">
      <c r="A31" s="21"/>
      <c r="B31" s="25"/>
      <c r="C31" s="41"/>
      <c r="D31" s="78" t="str">
        <f t="shared" ca="1" si="1"/>
        <v/>
      </c>
      <c r="E31" s="31"/>
      <c r="F31" s="93"/>
      <c r="G31" s="31"/>
    </row>
    <row r="32" spans="1:7" x14ac:dyDescent="0.25">
      <c r="A32" s="21"/>
      <c r="B32" s="25"/>
      <c r="C32" s="41"/>
      <c r="D32" s="78" t="str">
        <f t="shared" ca="1" si="1"/>
        <v/>
      </c>
      <c r="E32" s="31"/>
      <c r="F32" s="93"/>
      <c r="G32" s="31"/>
    </row>
    <row r="33" spans="1:7" x14ac:dyDescent="0.25">
      <c r="A33" s="21"/>
      <c r="B33" s="25"/>
      <c r="C33" s="41"/>
      <c r="D33" s="78" t="str">
        <f t="shared" ca="1" si="1"/>
        <v/>
      </c>
      <c r="E33" s="31"/>
      <c r="F33" s="93"/>
      <c r="G33" s="31"/>
    </row>
    <row r="34" spans="1:7" x14ac:dyDescent="0.25">
      <c r="A34" s="21"/>
      <c r="B34" s="25"/>
      <c r="C34" s="107"/>
      <c r="D34" s="78" t="str">
        <f t="shared" ca="1" si="1"/>
        <v/>
      </c>
      <c r="E34" s="31"/>
      <c r="F34" s="94"/>
      <c r="G34" s="31"/>
    </row>
    <row r="35" spans="1:7" x14ac:dyDescent="0.25">
      <c r="C35" s="108" t="s">
        <v>75</v>
      </c>
      <c r="D35" s="106"/>
      <c r="E35" s="38">
        <f>SUM(E17:E34)</f>
        <v>0</v>
      </c>
      <c r="F35" s="40"/>
      <c r="G35" s="39">
        <f t="shared" ref="G35" si="2">SUM(G17:G34)</f>
        <v>0</v>
      </c>
    </row>
  </sheetData>
  <sheetProtection algorithmName="SHA-512" hashValue="RyczSPyTamsER78GLCVo+lpr99wn2qCZkV0GGrU2/jYHhqBWq18AQVKbs/oKHw2wQb6xPjOk3/Uzqr28VciSPA==" saltValue="5T6DHeE7UZKJNk1pQj++Sg==" spinCount="100000" sheet="1" objects="1" scenarios="1" selectLockedCells="1"/>
  <mergeCells count="3">
    <mergeCell ref="A14:G14"/>
    <mergeCell ref="A12:G12"/>
    <mergeCell ref="A1:G10"/>
  </mergeCells>
  <dataValidations count="3">
    <dataValidation type="list" allowBlank="1" showInputMessage="1" showErrorMessage="1" sqref="F17:F34" xr:uid="{950F3CB9-E418-40E2-9051-6266A62278AE}">
      <formula1>"Daily,Weekly,Bi-Weekly,Semi-Monthly,Monthly,Quarterly,Semi-Annually,Annually,One-Time,Other"</formula1>
    </dataValidation>
    <dataValidation type="list" allowBlank="1" showInputMessage="1" showErrorMessage="1" sqref="B17:B34" xr:uid="{3C5E6810-0839-411B-BD00-E78F13A7DCC8}">
      <formula1>"1st TD,2nd TD,3rd TD,Pers Loan,Bus Loan,Auto Loan,Account Receivable,Note Receivable,Contract,Installment,Other"</formula1>
    </dataValidation>
    <dataValidation allowBlank="1" showInputMessage="1" showErrorMessage="1" errorTitle="Invalid Date" error="Enter a maturity date for the receivable, if any._x000a_" sqref="C17:C34" xr:uid="{AFFCE702-3F62-4552-8467-CA2DCD9E7954}"/>
  </dataValidations>
  <printOptions horizontalCentered="1"/>
  <pageMargins left="0.25" right="0.25" top="0.25" bottom="0.25" header="0.25" footer="0.25"/>
  <pageSetup scale="76"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E153D-56A0-4B18-86A2-261A30B7C992}">
  <sheetPr>
    <pageSetUpPr fitToPage="1"/>
  </sheetPr>
  <dimension ref="A1:G67"/>
  <sheetViews>
    <sheetView showGridLines="0" tabSelected="1" workbookViewId="0">
      <selection activeCell="E19" sqref="E19"/>
    </sheetView>
  </sheetViews>
  <sheetFormatPr defaultRowHeight="15" x14ac:dyDescent="0.25"/>
  <cols>
    <col min="1" max="1" width="25.140625" customWidth="1"/>
    <col min="2" max="2" width="5.28515625" bestFit="1" customWidth="1"/>
    <col min="3" max="3" width="26.85546875" customWidth="1"/>
    <col min="4" max="4" width="33.5703125" customWidth="1"/>
    <col min="5" max="5" width="17.42578125" customWidth="1"/>
    <col min="6" max="6" width="10.5703125" bestFit="1" customWidth="1"/>
    <col min="7" max="7" width="17.42578125" customWidth="1"/>
  </cols>
  <sheetData>
    <row r="1" spans="1:7" x14ac:dyDescent="0.25">
      <c r="A1" s="115" t="e" vm="1">
        <v>#VALUE!</v>
      </c>
      <c r="B1" s="115"/>
      <c r="C1" s="115"/>
      <c r="D1" s="115"/>
      <c r="E1" s="115"/>
      <c r="F1" s="115"/>
      <c r="G1" s="115"/>
    </row>
    <row r="2" spans="1:7" x14ac:dyDescent="0.25">
      <c r="A2" s="115"/>
      <c r="B2" s="115"/>
      <c r="C2" s="115"/>
      <c r="D2" s="115"/>
      <c r="E2" s="115"/>
      <c r="F2" s="115"/>
      <c r="G2" s="115"/>
    </row>
    <row r="3" spans="1:7" x14ac:dyDescent="0.25">
      <c r="A3" s="115"/>
      <c r="B3" s="115"/>
      <c r="C3" s="115"/>
      <c r="D3" s="115"/>
      <c r="E3" s="115"/>
      <c r="F3" s="115"/>
      <c r="G3" s="115"/>
    </row>
    <row r="4" spans="1:7" x14ac:dyDescent="0.25">
      <c r="A4" s="115"/>
      <c r="B4" s="115"/>
      <c r="C4" s="115"/>
      <c r="D4" s="115"/>
      <c r="E4" s="115"/>
      <c r="F4" s="115"/>
      <c r="G4" s="115"/>
    </row>
    <row r="5" spans="1:7" x14ac:dyDescent="0.25">
      <c r="A5" s="115"/>
      <c r="B5" s="115"/>
      <c r="C5" s="115"/>
      <c r="D5" s="115"/>
      <c r="E5" s="115"/>
      <c r="F5" s="115"/>
      <c r="G5" s="115"/>
    </row>
    <row r="6" spans="1:7" x14ac:dyDescent="0.25">
      <c r="A6" s="115"/>
      <c r="B6" s="115"/>
      <c r="C6" s="115"/>
      <c r="D6" s="115"/>
      <c r="E6" s="115"/>
      <c r="F6" s="115"/>
      <c r="G6" s="115"/>
    </row>
    <row r="7" spans="1:7" x14ac:dyDescent="0.25">
      <c r="A7" s="115"/>
      <c r="B7" s="115"/>
      <c r="C7" s="115"/>
      <c r="D7" s="115"/>
      <c r="E7" s="115"/>
      <c r="F7" s="115"/>
      <c r="G7" s="115"/>
    </row>
    <row r="8" spans="1:7" x14ac:dyDescent="0.25">
      <c r="A8" s="115"/>
      <c r="B8" s="115"/>
      <c r="C8" s="115"/>
      <c r="D8" s="115"/>
      <c r="E8" s="115"/>
      <c r="F8" s="115"/>
      <c r="G8" s="115"/>
    </row>
    <row r="9" spans="1:7" x14ac:dyDescent="0.25">
      <c r="A9" s="115"/>
      <c r="B9" s="115"/>
      <c r="C9" s="115"/>
      <c r="D9" s="115"/>
      <c r="E9" s="115"/>
      <c r="F9" s="115"/>
      <c r="G9" s="115"/>
    </row>
    <row r="10" spans="1:7" x14ac:dyDescent="0.25">
      <c r="A10" s="115"/>
      <c r="B10" s="115"/>
      <c r="C10" s="115"/>
      <c r="D10" s="115"/>
      <c r="E10" s="115"/>
      <c r="F10" s="115"/>
      <c r="G10" s="115"/>
    </row>
    <row r="11" spans="1:7" x14ac:dyDescent="0.25">
      <c r="A11" s="60"/>
      <c r="B11" s="60"/>
      <c r="C11" s="60"/>
      <c r="D11" s="60"/>
      <c r="E11" s="60"/>
      <c r="F11" s="60"/>
      <c r="G11" s="60"/>
    </row>
    <row r="12" spans="1:7" x14ac:dyDescent="0.25">
      <c r="A12" s="147" t="s">
        <v>250</v>
      </c>
      <c r="B12" s="147"/>
      <c r="C12" s="147"/>
      <c r="D12" s="147"/>
      <c r="E12" s="147"/>
      <c r="F12" s="147"/>
      <c r="G12" s="147"/>
    </row>
    <row r="13" spans="1:7" x14ac:dyDescent="0.25">
      <c r="A13" s="147" t="s">
        <v>251</v>
      </c>
      <c r="B13" s="147"/>
      <c r="C13" s="147"/>
      <c r="D13" s="147"/>
      <c r="E13" s="147"/>
      <c r="F13" s="147"/>
      <c r="G13" s="147"/>
    </row>
    <row r="14" spans="1:7" x14ac:dyDescent="0.25">
      <c r="A14" s="130" t="str">
        <f>"Current As of:  "&amp;IF('Personal Info'!$E$13="ENTER A DATE HERE","ENTER DATE ON PERSONAL INFO PAGE",TEXT('Personal Info'!$E$13,"[$-en-US]mmmm d, yyyy;@"))</f>
        <v>Current As of:  ENTER DATE ON PERSONAL INFO PAGE</v>
      </c>
      <c r="B14" s="130"/>
      <c r="C14" s="130"/>
      <c r="D14" s="130"/>
      <c r="E14" s="130"/>
      <c r="F14" s="130"/>
      <c r="G14" s="130"/>
    </row>
    <row r="16" spans="1:7" ht="18.75" x14ac:dyDescent="0.25">
      <c r="A16" s="124" t="s">
        <v>123</v>
      </c>
      <c r="B16" s="124"/>
      <c r="C16" s="124"/>
      <c r="D16" s="124"/>
      <c r="E16" s="124"/>
      <c r="F16" s="124"/>
      <c r="G16" s="124"/>
    </row>
    <row r="18" spans="1:7" ht="15.75" x14ac:dyDescent="0.25">
      <c r="A18" s="20" t="s">
        <v>118</v>
      </c>
      <c r="B18" s="20" t="s">
        <v>119</v>
      </c>
      <c r="C18" s="20" t="s">
        <v>120</v>
      </c>
      <c r="D18" s="20" t="s">
        <v>121</v>
      </c>
      <c r="E18" s="20" t="s">
        <v>198</v>
      </c>
      <c r="F18" s="20" t="s">
        <v>122</v>
      </c>
      <c r="G18" s="20" t="s">
        <v>92</v>
      </c>
    </row>
    <row r="19" spans="1:7" x14ac:dyDescent="0.25">
      <c r="A19" s="21"/>
      <c r="B19" s="59"/>
      <c r="C19" s="21"/>
      <c r="D19" s="23"/>
      <c r="E19" s="22"/>
      <c r="F19" s="92"/>
      <c r="G19" s="23"/>
    </row>
    <row r="20" spans="1:7" x14ac:dyDescent="0.25">
      <c r="A20" s="21"/>
      <c r="B20" s="59"/>
      <c r="C20" s="21"/>
      <c r="D20" s="22"/>
      <c r="E20" s="22"/>
      <c r="F20" s="92"/>
      <c r="G20" s="22"/>
    </row>
    <row r="21" spans="1:7" x14ac:dyDescent="0.25">
      <c r="A21" s="21"/>
      <c r="B21" s="59"/>
      <c r="C21" s="21"/>
      <c r="D21" s="22"/>
      <c r="E21" s="22"/>
      <c r="F21" s="92"/>
      <c r="G21" s="22"/>
    </row>
    <row r="22" spans="1:7" x14ac:dyDescent="0.25">
      <c r="A22" s="21"/>
      <c r="B22" s="59"/>
      <c r="C22" s="21"/>
      <c r="D22" s="22"/>
      <c r="E22" s="22"/>
      <c r="F22" s="92"/>
      <c r="G22" s="22"/>
    </row>
    <row r="23" spans="1:7" x14ac:dyDescent="0.25">
      <c r="A23" s="21"/>
      <c r="B23" s="59"/>
      <c r="C23" s="21"/>
      <c r="D23" s="22"/>
      <c r="E23" s="22"/>
      <c r="F23" s="92"/>
      <c r="G23" s="22"/>
    </row>
    <row r="24" spans="1:7" x14ac:dyDescent="0.25">
      <c r="A24" s="21"/>
      <c r="B24" s="59"/>
      <c r="C24" s="21"/>
      <c r="D24" s="22"/>
      <c r="E24" s="22"/>
      <c r="F24" s="92"/>
      <c r="G24" s="22"/>
    </row>
    <row r="25" spans="1:7" x14ac:dyDescent="0.25">
      <c r="A25" s="21"/>
      <c r="B25" s="59"/>
      <c r="C25" s="21"/>
      <c r="D25" s="22"/>
      <c r="E25" s="22"/>
      <c r="F25" s="92"/>
      <c r="G25" s="22"/>
    </row>
    <row r="26" spans="1:7" x14ac:dyDescent="0.25">
      <c r="A26" s="21"/>
      <c r="B26" s="59"/>
      <c r="C26" s="21"/>
      <c r="D26" s="22"/>
      <c r="E26" s="22"/>
      <c r="F26" s="92"/>
      <c r="G26" s="22"/>
    </row>
    <row r="27" spans="1:7" x14ac:dyDescent="0.25">
      <c r="A27" s="21"/>
      <c r="B27" s="59"/>
      <c r="C27" s="21"/>
      <c r="D27" s="22"/>
      <c r="E27" s="22"/>
      <c r="F27" s="92"/>
      <c r="G27" s="22"/>
    </row>
    <row r="28" spans="1:7" x14ac:dyDescent="0.25">
      <c r="A28" s="21"/>
      <c r="B28" s="59"/>
      <c r="C28" s="21"/>
      <c r="D28" s="22"/>
      <c r="E28" s="22"/>
      <c r="F28" s="92"/>
      <c r="G28" s="22"/>
    </row>
    <row r="29" spans="1:7" x14ac:dyDescent="0.25">
      <c r="A29" s="21"/>
      <c r="B29" s="59"/>
      <c r="C29" s="21"/>
      <c r="D29" s="22"/>
      <c r="E29" s="22"/>
      <c r="F29" s="92"/>
      <c r="G29" s="22"/>
    </row>
    <row r="30" spans="1:7" x14ac:dyDescent="0.25">
      <c r="A30" s="21"/>
      <c r="B30" s="59"/>
      <c r="C30" s="21"/>
      <c r="D30" s="22"/>
      <c r="E30" s="22"/>
      <c r="F30" s="92"/>
      <c r="G30" s="22"/>
    </row>
    <row r="31" spans="1:7" x14ac:dyDescent="0.25">
      <c r="A31" s="21"/>
      <c r="B31" s="59"/>
      <c r="C31" s="21"/>
      <c r="D31" s="22"/>
      <c r="E31" s="22"/>
      <c r="F31" s="92"/>
      <c r="G31" s="22"/>
    </row>
    <row r="32" spans="1:7" x14ac:dyDescent="0.25">
      <c r="A32" s="21"/>
      <c r="B32" s="59"/>
      <c r="C32" s="21"/>
      <c r="D32" s="22"/>
      <c r="E32" s="22"/>
      <c r="F32" s="92"/>
      <c r="G32" s="22"/>
    </row>
    <row r="33" spans="1:7" x14ac:dyDescent="0.25">
      <c r="A33" s="21"/>
      <c r="B33" s="59"/>
      <c r="C33" s="21"/>
      <c r="D33" s="22"/>
      <c r="E33" s="22"/>
      <c r="F33" s="92"/>
      <c r="G33" s="22"/>
    </row>
    <row r="34" spans="1:7" x14ac:dyDescent="0.25">
      <c r="A34" s="21"/>
      <c r="B34" s="59"/>
      <c r="C34" s="21"/>
      <c r="D34" s="22"/>
      <c r="E34" s="22"/>
      <c r="F34" s="92"/>
      <c r="G34" s="22"/>
    </row>
    <row r="35" spans="1:7" x14ac:dyDescent="0.25">
      <c r="A35" s="21"/>
      <c r="B35" s="59"/>
      <c r="C35" s="21"/>
      <c r="D35" s="22"/>
      <c r="E35" s="22"/>
      <c r="F35" s="92"/>
      <c r="G35" s="22"/>
    </row>
    <row r="36" spans="1:7" x14ac:dyDescent="0.25">
      <c r="A36" s="21"/>
      <c r="B36" s="59"/>
      <c r="C36" s="21"/>
      <c r="D36" s="22"/>
      <c r="E36" s="22"/>
      <c r="F36" s="92"/>
      <c r="G36" s="22"/>
    </row>
    <row r="37" spans="1:7" x14ac:dyDescent="0.25">
      <c r="A37" s="21"/>
      <c r="B37" s="59"/>
      <c r="C37" s="21"/>
      <c r="D37" s="22"/>
      <c r="E37" s="22"/>
      <c r="F37" s="92"/>
      <c r="G37" s="22"/>
    </row>
    <row r="38" spans="1:7" x14ac:dyDescent="0.25">
      <c r="A38" s="21"/>
      <c r="B38" s="59"/>
      <c r="C38" s="21"/>
      <c r="D38" s="22"/>
      <c r="E38" s="22"/>
      <c r="F38" s="92"/>
      <c r="G38" s="22"/>
    </row>
    <row r="39" spans="1:7" x14ac:dyDescent="0.25">
      <c r="A39" s="21"/>
      <c r="B39" s="59"/>
      <c r="C39" s="21"/>
      <c r="D39" s="22"/>
      <c r="E39" s="22"/>
      <c r="F39" s="92"/>
      <c r="G39" s="22"/>
    </row>
    <row r="40" spans="1:7" x14ac:dyDescent="0.25">
      <c r="A40" s="21"/>
      <c r="B40" s="59"/>
      <c r="C40" s="21"/>
      <c r="D40" s="22"/>
      <c r="E40" s="22"/>
      <c r="F40" s="92"/>
      <c r="G40" s="22"/>
    </row>
    <row r="41" spans="1:7" x14ac:dyDescent="0.25">
      <c r="A41" s="21"/>
      <c r="B41" s="59"/>
      <c r="C41" s="21"/>
      <c r="D41" s="22"/>
      <c r="E41" s="22"/>
      <c r="F41" s="92"/>
      <c r="G41" s="22"/>
    </row>
    <row r="42" spans="1:7" x14ac:dyDescent="0.25">
      <c r="A42" s="21"/>
      <c r="B42" s="59"/>
      <c r="C42" s="21"/>
      <c r="D42" s="22"/>
      <c r="E42" s="22"/>
      <c r="F42" s="92"/>
      <c r="G42" s="22"/>
    </row>
    <row r="43" spans="1:7" x14ac:dyDescent="0.25">
      <c r="A43" s="21"/>
      <c r="B43" s="59"/>
      <c r="C43" s="21"/>
      <c r="D43" s="22"/>
      <c r="E43" s="22"/>
      <c r="F43" s="92"/>
      <c r="G43" s="22"/>
    </row>
    <row r="44" spans="1:7" x14ac:dyDescent="0.25">
      <c r="A44" s="21"/>
      <c r="B44" s="59"/>
      <c r="C44" s="21"/>
      <c r="D44" s="22"/>
      <c r="E44" s="22"/>
      <c r="F44" s="92"/>
      <c r="G44" s="22"/>
    </row>
    <row r="45" spans="1:7" x14ac:dyDescent="0.25">
      <c r="A45" s="21"/>
      <c r="B45" s="59"/>
      <c r="C45" s="21"/>
      <c r="D45" s="22"/>
      <c r="E45" s="22"/>
      <c r="F45" s="92"/>
      <c r="G45" s="22"/>
    </row>
    <row r="46" spans="1:7" x14ac:dyDescent="0.25">
      <c r="A46" s="21"/>
      <c r="B46" s="59"/>
      <c r="C46" s="21"/>
      <c r="D46" s="22"/>
      <c r="E46" s="22"/>
      <c r="F46" s="92"/>
      <c r="G46" s="22"/>
    </row>
    <row r="47" spans="1:7" x14ac:dyDescent="0.25">
      <c r="A47" s="21"/>
      <c r="B47" s="59"/>
      <c r="C47" s="21"/>
      <c r="D47" s="22"/>
      <c r="E47" s="22"/>
      <c r="F47" s="92"/>
      <c r="G47" s="22"/>
    </row>
    <row r="48" spans="1:7" x14ac:dyDescent="0.25">
      <c r="A48" s="21"/>
      <c r="B48" s="59"/>
      <c r="C48" s="21"/>
      <c r="D48" s="22"/>
      <c r="E48" s="22"/>
      <c r="F48" s="92"/>
      <c r="G48" s="22"/>
    </row>
    <row r="49" spans="1:7" x14ac:dyDescent="0.25">
      <c r="A49" s="21"/>
      <c r="B49" s="59"/>
      <c r="C49" s="21"/>
      <c r="D49" s="22"/>
      <c r="E49" s="22"/>
      <c r="F49" s="92"/>
      <c r="G49" s="22"/>
    </row>
    <row r="50" spans="1:7" x14ac:dyDescent="0.25">
      <c r="A50" s="21"/>
      <c r="B50" s="59"/>
      <c r="C50" s="21"/>
      <c r="D50" s="22"/>
      <c r="E50" s="22"/>
      <c r="F50" s="92"/>
      <c r="G50" s="22"/>
    </row>
    <row r="51" spans="1:7" x14ac:dyDescent="0.25">
      <c r="A51" s="21"/>
      <c r="B51" s="59"/>
      <c r="C51" s="21"/>
      <c r="D51" s="22"/>
      <c r="E51" s="22"/>
      <c r="F51" s="92"/>
      <c r="G51" s="22"/>
    </row>
    <row r="52" spans="1:7" x14ac:dyDescent="0.25">
      <c r="A52" s="21"/>
      <c r="B52" s="59"/>
      <c r="C52" s="21"/>
      <c r="D52" s="22"/>
      <c r="E52" s="22"/>
      <c r="F52" s="92"/>
      <c r="G52" s="22"/>
    </row>
    <row r="53" spans="1:7" x14ac:dyDescent="0.25">
      <c r="A53" s="21"/>
      <c r="B53" s="59"/>
      <c r="C53" s="21"/>
      <c r="D53" s="22"/>
      <c r="E53" s="22"/>
      <c r="F53" s="92"/>
      <c r="G53" s="22"/>
    </row>
    <row r="54" spans="1:7" x14ac:dyDescent="0.25">
      <c r="A54" s="21"/>
      <c r="B54" s="59"/>
      <c r="C54" s="21"/>
      <c r="D54" s="22"/>
      <c r="E54" s="22"/>
      <c r="F54" s="92"/>
      <c r="G54" s="22"/>
    </row>
    <row r="55" spans="1:7" x14ac:dyDescent="0.25">
      <c r="A55" s="21"/>
      <c r="B55" s="59"/>
      <c r="C55" s="21"/>
      <c r="D55" s="22"/>
      <c r="E55" s="22"/>
      <c r="F55" s="92"/>
      <c r="G55" s="22"/>
    </row>
    <row r="56" spans="1:7" x14ac:dyDescent="0.25">
      <c r="A56" s="21"/>
      <c r="B56" s="59"/>
      <c r="C56" s="21"/>
      <c r="D56" s="22"/>
      <c r="E56" s="22"/>
      <c r="F56" s="92"/>
      <c r="G56" s="22"/>
    </row>
    <row r="57" spans="1:7" x14ac:dyDescent="0.25">
      <c r="A57" s="21"/>
      <c r="B57" s="59"/>
      <c r="C57" s="21"/>
      <c r="D57" s="22"/>
      <c r="E57" s="22"/>
      <c r="F57" s="92"/>
      <c r="G57" s="22"/>
    </row>
    <row r="58" spans="1:7" x14ac:dyDescent="0.25">
      <c r="A58" s="21"/>
      <c r="B58" s="59"/>
      <c r="C58" s="21"/>
      <c r="D58" s="22"/>
      <c r="E58" s="22"/>
      <c r="F58" s="92"/>
      <c r="G58" s="22"/>
    </row>
    <row r="59" spans="1:7" x14ac:dyDescent="0.25">
      <c r="A59" s="21"/>
      <c r="B59" s="59"/>
      <c r="C59" s="21"/>
      <c r="D59" s="22"/>
      <c r="E59" s="22"/>
      <c r="F59" s="92"/>
      <c r="G59" s="22"/>
    </row>
    <row r="60" spans="1:7" x14ac:dyDescent="0.25">
      <c r="A60" s="21"/>
      <c r="B60" s="59"/>
      <c r="C60" s="21"/>
      <c r="D60" s="22"/>
      <c r="E60" s="22"/>
      <c r="F60" s="92"/>
      <c r="G60" s="22"/>
    </row>
    <row r="61" spans="1:7" x14ac:dyDescent="0.25">
      <c r="A61" s="21"/>
      <c r="B61" s="59"/>
      <c r="C61" s="21"/>
      <c r="D61" s="22"/>
      <c r="E61" s="22"/>
      <c r="F61" s="92"/>
      <c r="G61" s="22"/>
    </row>
    <row r="62" spans="1:7" x14ac:dyDescent="0.25">
      <c r="A62" s="21"/>
      <c r="B62" s="59"/>
      <c r="C62" s="21"/>
      <c r="D62" s="22"/>
      <c r="E62" s="22"/>
      <c r="F62" s="92"/>
      <c r="G62" s="22"/>
    </row>
    <row r="63" spans="1:7" x14ac:dyDescent="0.25">
      <c r="A63" s="21"/>
      <c r="B63" s="59"/>
      <c r="C63" s="21"/>
      <c r="D63" s="22"/>
      <c r="E63" s="22"/>
      <c r="F63" s="92"/>
      <c r="G63" s="22"/>
    </row>
    <row r="64" spans="1:7" x14ac:dyDescent="0.25">
      <c r="A64" s="21"/>
      <c r="B64" s="59"/>
      <c r="C64" s="21"/>
      <c r="D64" s="22"/>
      <c r="E64" s="22"/>
      <c r="F64" s="92"/>
      <c r="G64" s="22"/>
    </row>
    <row r="65" spans="1:7" x14ac:dyDescent="0.25">
      <c r="A65" s="21"/>
      <c r="B65" s="59"/>
      <c r="C65" s="21"/>
      <c r="D65" s="22"/>
      <c r="E65" s="22"/>
      <c r="F65" s="92"/>
      <c r="G65" s="22"/>
    </row>
    <row r="66" spans="1:7" x14ac:dyDescent="0.25">
      <c r="A66" s="21"/>
      <c r="B66" s="59"/>
      <c r="C66" s="21"/>
      <c r="D66" s="22"/>
      <c r="E66" s="22"/>
      <c r="F66" s="92"/>
      <c r="G66" s="22"/>
    </row>
    <row r="67" spans="1:7" x14ac:dyDescent="0.25">
      <c r="F67" s="26" t="s">
        <v>75</v>
      </c>
      <c r="G67" s="36">
        <f>SUM(G19:G66)</f>
        <v>0</v>
      </c>
    </row>
  </sheetData>
  <sheetProtection algorithmName="SHA-512" hashValue="KPJgeljo7mFxDXqDl42w4XihNCrKJBO84KTRWTAl3U0mS7SsTCIqINrQuSc7hZyUz8jJt6blsVdlVB9O/54oNg==" saltValue="Hky5hjPG7OcxZ3hNUXU67w==" spinCount="100000" sheet="1" objects="1" scenarios="1" selectLockedCells="1"/>
  <mergeCells count="5">
    <mergeCell ref="A12:G12"/>
    <mergeCell ref="A16:G16"/>
    <mergeCell ref="A14:G14"/>
    <mergeCell ref="A13:G13"/>
    <mergeCell ref="A1:G10"/>
  </mergeCells>
  <dataValidations count="3">
    <dataValidation type="whole" allowBlank="1" showInputMessage="1" showErrorMessage="1" errorTitle="Oops!" error="Model years from 1900 to present are allowed.  Please, check your entry." promptTitle="Model Year" prompt="Enter the four digit model year of the item between 1900 and present.  If older, just enter 1900." sqref="B19:B66" xr:uid="{BFEBBD47-7E30-4A42-A77E-0692FB2F4497}">
      <formula1>1900</formula1>
      <formula2>2030</formula2>
    </dataValidation>
    <dataValidation type="list" allowBlank="1" showInputMessage="1" showErrorMessage="1" sqref="A19:A66" xr:uid="{14BDE8E8-DCB9-4852-8499-A8206A55136B}">
      <formula1>"Automobile,Pick-Up Truck,SUV,Heavy Truck,Tractor,Trailer,Personal Watercraft,Boat,RV,Helicopter,Airplane,ATV,Motorcycle,Other"</formula1>
    </dataValidation>
    <dataValidation type="list" allowBlank="1" showInputMessage="1" showErrorMessage="1" sqref="F19:F66" xr:uid="{E3C09C5B-7EB7-40FD-B009-460B047CF2D4}">
      <formula1>"Poor,Salvage,Average,Good,Excellent,New,Used,Replica,Antique"</formula1>
    </dataValidation>
  </dataValidations>
  <printOptions horizontalCentered="1"/>
  <pageMargins left="0.25" right="0.25" top="0.25" bottom="0.25" header="0.25" footer="0.25"/>
  <pageSetup scale="75"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FED32-F27A-4F8F-A6BB-AB3DFA3EF148}">
  <sheetPr>
    <pageSetUpPr fitToPage="1"/>
  </sheetPr>
  <dimension ref="A1:E50"/>
  <sheetViews>
    <sheetView showGridLines="0" workbookViewId="0">
      <selection activeCell="A16" sqref="A16"/>
    </sheetView>
  </sheetViews>
  <sheetFormatPr defaultRowHeight="15" x14ac:dyDescent="0.25"/>
  <cols>
    <col min="1" max="1" width="38.42578125" customWidth="1"/>
    <col min="2" max="2" width="18.42578125" customWidth="1"/>
    <col min="3" max="3" width="11.42578125" customWidth="1"/>
    <col min="4" max="4" width="20.7109375" customWidth="1"/>
    <col min="5" max="5" width="20.42578125" customWidth="1"/>
  </cols>
  <sheetData>
    <row r="1" spans="1:5" x14ac:dyDescent="0.25">
      <c r="A1" s="115" t="e" vm="1">
        <v>#VALUE!</v>
      </c>
      <c r="B1" s="115"/>
      <c r="C1" s="115"/>
      <c r="D1" s="115"/>
      <c r="E1" s="115"/>
    </row>
    <row r="2" spans="1:5" x14ac:dyDescent="0.25">
      <c r="A2" s="115"/>
      <c r="B2" s="115"/>
      <c r="C2" s="115"/>
      <c r="D2" s="115"/>
      <c r="E2" s="115"/>
    </row>
    <row r="3" spans="1:5" x14ac:dyDescent="0.25">
      <c r="A3" s="115"/>
      <c r="B3" s="115"/>
      <c r="C3" s="115"/>
      <c r="D3" s="115"/>
      <c r="E3" s="115"/>
    </row>
    <row r="4" spans="1:5" x14ac:dyDescent="0.25">
      <c r="A4" s="115"/>
      <c r="B4" s="115"/>
      <c r="C4" s="115"/>
      <c r="D4" s="115"/>
      <c r="E4" s="115"/>
    </row>
    <row r="5" spans="1:5" x14ac:dyDescent="0.25">
      <c r="A5" s="115"/>
      <c r="B5" s="115"/>
      <c r="C5" s="115"/>
      <c r="D5" s="115"/>
      <c r="E5" s="115"/>
    </row>
    <row r="6" spans="1:5" x14ac:dyDescent="0.25">
      <c r="A6" s="115"/>
      <c r="B6" s="115"/>
      <c r="C6" s="115"/>
      <c r="D6" s="115"/>
      <c r="E6" s="115"/>
    </row>
    <row r="7" spans="1:5" x14ac:dyDescent="0.25">
      <c r="A7" s="115"/>
      <c r="B7" s="115"/>
      <c r="C7" s="115"/>
      <c r="D7" s="115"/>
      <c r="E7" s="115"/>
    </row>
    <row r="8" spans="1:5" x14ac:dyDescent="0.25">
      <c r="A8" s="115"/>
      <c r="B8" s="115"/>
      <c r="C8" s="115"/>
      <c r="D8" s="115"/>
      <c r="E8" s="115"/>
    </row>
    <row r="9" spans="1:5" x14ac:dyDescent="0.25">
      <c r="A9" s="115"/>
      <c r="B9" s="115"/>
      <c r="C9" s="115"/>
      <c r="D9" s="115"/>
      <c r="E9" s="115"/>
    </row>
    <row r="10" spans="1:5" x14ac:dyDescent="0.25">
      <c r="A10" s="115"/>
      <c r="B10" s="115"/>
      <c r="C10" s="115"/>
      <c r="D10" s="115"/>
      <c r="E10" s="115"/>
    </row>
    <row r="11" spans="1:5" x14ac:dyDescent="0.25">
      <c r="A11" s="130" t="str">
        <f>"Current As of:  "&amp;IF('Personal Info'!$E$13="ENTER A DATE HERE","ENTER DATE ON PERSONAL INFO PAGE",TEXT('Personal Info'!$E$13,"[$-en-US]mmmm d, yyyy;@"))</f>
        <v>Current As of:  ENTER DATE ON PERSONAL INFO PAGE</v>
      </c>
      <c r="B11" s="130"/>
      <c r="C11" s="130"/>
      <c r="D11" s="130"/>
      <c r="E11" s="130"/>
    </row>
    <row r="13" spans="1:5" ht="18.75" x14ac:dyDescent="0.25">
      <c r="A13" s="124" t="s">
        <v>132</v>
      </c>
      <c r="B13" s="124"/>
      <c r="C13" s="124"/>
      <c r="D13" s="124"/>
      <c r="E13" s="124"/>
    </row>
    <row r="14" spans="1:5" x14ac:dyDescent="0.25">
      <c r="A14" s="131"/>
      <c r="B14" s="131"/>
      <c r="C14" s="131"/>
      <c r="D14" s="131"/>
      <c r="E14" s="131"/>
    </row>
    <row r="15" spans="1:5" ht="15.75" x14ac:dyDescent="0.25">
      <c r="A15" s="20" t="s">
        <v>125</v>
      </c>
      <c r="B15" s="20" t="s">
        <v>73</v>
      </c>
      <c r="C15" s="20" t="s">
        <v>126</v>
      </c>
      <c r="D15" s="20" t="s">
        <v>127</v>
      </c>
      <c r="E15" s="20" t="s">
        <v>92</v>
      </c>
    </row>
    <row r="16" spans="1:5" x14ac:dyDescent="0.25">
      <c r="A16" s="21"/>
      <c r="B16" s="25" t="s">
        <v>252</v>
      </c>
      <c r="C16" s="21"/>
      <c r="D16" s="31"/>
      <c r="E16" s="23"/>
    </row>
    <row r="17" spans="1:5" x14ac:dyDescent="0.25">
      <c r="A17" s="21"/>
      <c r="B17" s="25"/>
      <c r="C17" s="21"/>
      <c r="D17" s="31"/>
      <c r="E17" s="95"/>
    </row>
    <row r="18" spans="1:5" x14ac:dyDescent="0.25">
      <c r="A18" s="21"/>
      <c r="B18" s="25"/>
      <c r="C18" s="21"/>
      <c r="D18" s="31"/>
      <c r="E18" s="95" t="str">
        <f t="shared" ref="E18:E49" si="0">IF(C18="","",C18*D18)</f>
        <v/>
      </c>
    </row>
    <row r="19" spans="1:5" x14ac:dyDescent="0.25">
      <c r="A19" s="21"/>
      <c r="B19" s="25"/>
      <c r="C19" s="21"/>
      <c r="D19" s="31"/>
      <c r="E19" s="95" t="str">
        <f t="shared" si="0"/>
        <v/>
      </c>
    </row>
    <row r="20" spans="1:5" x14ac:dyDescent="0.25">
      <c r="A20" s="21"/>
      <c r="B20" s="25"/>
      <c r="C20" s="21"/>
      <c r="D20" s="31"/>
      <c r="E20" s="95" t="str">
        <f t="shared" si="0"/>
        <v/>
      </c>
    </row>
    <row r="21" spans="1:5" x14ac:dyDescent="0.25">
      <c r="A21" s="21"/>
      <c r="B21" s="25"/>
      <c r="C21" s="21"/>
      <c r="D21" s="31"/>
      <c r="E21" s="95" t="str">
        <f t="shared" si="0"/>
        <v/>
      </c>
    </row>
    <row r="22" spans="1:5" x14ac:dyDescent="0.25">
      <c r="A22" s="21"/>
      <c r="B22" s="25"/>
      <c r="C22" s="21"/>
      <c r="D22" s="31"/>
      <c r="E22" s="95" t="str">
        <f t="shared" si="0"/>
        <v/>
      </c>
    </row>
    <row r="23" spans="1:5" x14ac:dyDescent="0.25">
      <c r="A23" s="21"/>
      <c r="B23" s="25"/>
      <c r="C23" s="21"/>
      <c r="D23" s="31"/>
      <c r="E23" s="95" t="str">
        <f t="shared" si="0"/>
        <v/>
      </c>
    </row>
    <row r="24" spans="1:5" x14ac:dyDescent="0.25">
      <c r="A24" s="21"/>
      <c r="B24" s="25"/>
      <c r="C24" s="21"/>
      <c r="D24" s="31"/>
      <c r="E24" s="95" t="str">
        <f t="shared" si="0"/>
        <v/>
      </c>
    </row>
    <row r="25" spans="1:5" x14ac:dyDescent="0.25">
      <c r="A25" s="21"/>
      <c r="B25" s="25"/>
      <c r="C25" s="21"/>
      <c r="D25" s="31"/>
      <c r="E25" s="95" t="str">
        <f t="shared" si="0"/>
        <v/>
      </c>
    </row>
    <row r="26" spans="1:5" x14ac:dyDescent="0.25">
      <c r="A26" s="21"/>
      <c r="B26" s="25"/>
      <c r="C26" s="21"/>
      <c r="D26" s="31"/>
      <c r="E26" s="95" t="str">
        <f t="shared" si="0"/>
        <v/>
      </c>
    </row>
    <row r="27" spans="1:5" x14ac:dyDescent="0.25">
      <c r="A27" s="21"/>
      <c r="B27" s="25"/>
      <c r="C27" s="21"/>
      <c r="D27" s="31"/>
      <c r="E27" s="95" t="str">
        <f t="shared" si="0"/>
        <v/>
      </c>
    </row>
    <row r="28" spans="1:5" x14ac:dyDescent="0.25">
      <c r="A28" s="21"/>
      <c r="B28" s="25"/>
      <c r="C28" s="21"/>
      <c r="D28" s="31"/>
      <c r="E28" s="95" t="str">
        <f t="shared" si="0"/>
        <v/>
      </c>
    </row>
    <row r="29" spans="1:5" x14ac:dyDescent="0.25">
      <c r="A29" s="21"/>
      <c r="B29" s="25"/>
      <c r="C29" s="21"/>
      <c r="D29" s="31"/>
      <c r="E29" s="95" t="str">
        <f t="shared" si="0"/>
        <v/>
      </c>
    </row>
    <row r="30" spans="1:5" x14ac:dyDescent="0.25">
      <c r="A30" s="21"/>
      <c r="B30" s="25"/>
      <c r="C30" s="21"/>
      <c r="D30" s="31"/>
      <c r="E30" s="95" t="str">
        <f t="shared" si="0"/>
        <v/>
      </c>
    </row>
    <row r="31" spans="1:5" x14ac:dyDescent="0.25">
      <c r="A31" s="21"/>
      <c r="B31" s="25"/>
      <c r="C31" s="21"/>
      <c r="D31" s="31"/>
      <c r="E31" s="95" t="str">
        <f t="shared" si="0"/>
        <v/>
      </c>
    </row>
    <row r="32" spans="1:5" x14ac:dyDescent="0.25">
      <c r="A32" s="21"/>
      <c r="B32" s="25"/>
      <c r="C32" s="21"/>
      <c r="D32" s="31"/>
      <c r="E32" s="95" t="str">
        <f t="shared" si="0"/>
        <v/>
      </c>
    </row>
    <row r="33" spans="1:5" x14ac:dyDescent="0.25">
      <c r="A33" s="21"/>
      <c r="B33" s="25"/>
      <c r="C33" s="21"/>
      <c r="D33" s="31"/>
      <c r="E33" s="95" t="str">
        <f t="shared" si="0"/>
        <v/>
      </c>
    </row>
    <row r="34" spans="1:5" x14ac:dyDescent="0.25">
      <c r="A34" s="21"/>
      <c r="B34" s="25"/>
      <c r="C34" s="21"/>
      <c r="D34" s="31"/>
      <c r="E34" s="95" t="str">
        <f t="shared" si="0"/>
        <v/>
      </c>
    </row>
    <row r="35" spans="1:5" x14ac:dyDescent="0.25">
      <c r="A35" s="21"/>
      <c r="B35" s="25"/>
      <c r="C35" s="21"/>
      <c r="D35" s="31"/>
      <c r="E35" s="95" t="str">
        <f t="shared" si="0"/>
        <v/>
      </c>
    </row>
    <row r="36" spans="1:5" x14ac:dyDescent="0.25">
      <c r="A36" s="21"/>
      <c r="B36" s="25"/>
      <c r="C36" s="21"/>
      <c r="D36" s="31"/>
      <c r="E36" s="95" t="str">
        <f t="shared" si="0"/>
        <v/>
      </c>
    </row>
    <row r="37" spans="1:5" x14ac:dyDescent="0.25">
      <c r="A37" s="21"/>
      <c r="B37" s="25"/>
      <c r="C37" s="21"/>
      <c r="D37" s="31"/>
      <c r="E37" s="95" t="str">
        <f t="shared" si="0"/>
        <v/>
      </c>
    </row>
    <row r="38" spans="1:5" x14ac:dyDescent="0.25">
      <c r="A38" s="21"/>
      <c r="B38" s="25"/>
      <c r="C38" s="21"/>
      <c r="D38" s="31"/>
      <c r="E38" s="95" t="str">
        <f t="shared" si="0"/>
        <v/>
      </c>
    </row>
    <row r="39" spans="1:5" x14ac:dyDescent="0.25">
      <c r="A39" s="21"/>
      <c r="B39" s="25"/>
      <c r="C39" s="21"/>
      <c r="D39" s="31"/>
      <c r="E39" s="95" t="str">
        <f t="shared" si="0"/>
        <v/>
      </c>
    </row>
    <row r="40" spans="1:5" x14ac:dyDescent="0.25">
      <c r="A40" s="21"/>
      <c r="B40" s="25"/>
      <c r="C40" s="21"/>
      <c r="D40" s="31"/>
      <c r="E40" s="95" t="str">
        <f t="shared" si="0"/>
        <v/>
      </c>
    </row>
    <row r="41" spans="1:5" x14ac:dyDescent="0.25">
      <c r="A41" s="21"/>
      <c r="B41" s="25"/>
      <c r="C41" s="21"/>
      <c r="D41" s="31"/>
      <c r="E41" s="95" t="str">
        <f t="shared" si="0"/>
        <v/>
      </c>
    </row>
    <row r="42" spans="1:5" x14ac:dyDescent="0.25">
      <c r="A42" s="21"/>
      <c r="B42" s="25"/>
      <c r="C42" s="21"/>
      <c r="D42" s="31"/>
      <c r="E42" s="95" t="str">
        <f t="shared" si="0"/>
        <v/>
      </c>
    </row>
    <row r="43" spans="1:5" x14ac:dyDescent="0.25">
      <c r="A43" s="21"/>
      <c r="B43" s="25"/>
      <c r="C43" s="21"/>
      <c r="D43" s="31"/>
      <c r="E43" s="95" t="str">
        <f t="shared" si="0"/>
        <v/>
      </c>
    </row>
    <row r="44" spans="1:5" x14ac:dyDescent="0.25">
      <c r="A44" s="21"/>
      <c r="B44" s="25"/>
      <c r="C44" s="21"/>
      <c r="D44" s="31"/>
      <c r="E44" s="95" t="str">
        <f t="shared" si="0"/>
        <v/>
      </c>
    </row>
    <row r="45" spans="1:5" x14ac:dyDescent="0.25">
      <c r="A45" s="21"/>
      <c r="B45" s="25"/>
      <c r="C45" s="21"/>
      <c r="D45" s="31"/>
      <c r="E45" s="95" t="str">
        <f t="shared" si="0"/>
        <v/>
      </c>
    </row>
    <row r="46" spans="1:5" x14ac:dyDescent="0.25">
      <c r="A46" s="21"/>
      <c r="B46" s="25"/>
      <c r="C46" s="21"/>
      <c r="D46" s="31"/>
      <c r="E46" s="95" t="str">
        <f t="shared" si="0"/>
        <v/>
      </c>
    </row>
    <row r="47" spans="1:5" x14ac:dyDescent="0.25">
      <c r="A47" s="21"/>
      <c r="B47" s="25"/>
      <c r="C47" s="21"/>
      <c r="D47" s="31"/>
      <c r="E47" s="95" t="str">
        <f t="shared" si="0"/>
        <v/>
      </c>
    </row>
    <row r="48" spans="1:5" x14ac:dyDescent="0.25">
      <c r="A48" s="21"/>
      <c r="B48" s="25"/>
      <c r="C48" s="21"/>
      <c r="D48" s="31"/>
      <c r="E48" s="95" t="str">
        <f t="shared" si="0"/>
        <v/>
      </c>
    </row>
    <row r="49" spans="1:5" x14ac:dyDescent="0.25">
      <c r="A49" s="21"/>
      <c r="B49" s="25"/>
      <c r="C49" s="21"/>
      <c r="D49" s="31"/>
      <c r="E49" s="95" t="str">
        <f t="shared" si="0"/>
        <v/>
      </c>
    </row>
    <row r="50" spans="1:5" x14ac:dyDescent="0.25">
      <c r="E50" s="33">
        <f>SUM(E16:E49)</f>
        <v>0</v>
      </c>
    </row>
  </sheetData>
  <sheetProtection algorithmName="SHA-512" hashValue="Fp1o/xpeZw+4BjtAfxLPQLIiotKLD6yyJOVK/uXSYAl6QevVWyf2Vu507DaHubu6Y+GYIhFwadv3nPpAFn3PLg==" saltValue="GcwaIM8OhfvD1cYE782rjw==" spinCount="100000" sheet="1" objects="1" scenarios="1" selectLockedCells="1"/>
  <mergeCells count="4">
    <mergeCell ref="A13:E13"/>
    <mergeCell ref="A14:E14"/>
    <mergeCell ref="A11:E11"/>
    <mergeCell ref="A1:E10"/>
  </mergeCells>
  <dataValidations count="2">
    <dataValidation type="list" allowBlank="1" showInputMessage="1" showErrorMessage="1" sqref="B16:B49" xr:uid="{CD3835DC-93AD-4BE7-9264-3A26596E7062}">
      <formula1>"Gold,Silver,Platinum,Other Jewels,Paintings,Sculptures,Figurines,Diamonds,Emeralds,Pearls,Rubies,Bitcoin,Etherium,Ripple,Household,Computers and Peripherals,Home Office Equipment,Tools,Stamps,Coins,Trading Cards,Vinyl Records,CDs,DVDs,LDs,Awards,Other"</formula1>
    </dataValidation>
    <dataValidation type="list" allowBlank="1" showInputMessage="1" showErrorMessage="1" sqref="A16:A49" xr:uid="{0C04945A-E65C-4E84-9187-F2D0E21C808C}">
      <formula1>"Precious Metals,Art,Jewelry,Collectibles,Cryptocurrency,Furniture,Fixtures,Clothing,Personal Items,Equipment,Antiques"</formula1>
    </dataValidation>
  </dataValidations>
  <printOptions horizontalCentered="1"/>
  <pageMargins left="0.25" right="0.25" top="0.25" bottom="0.25" header="0.25" footer="0.25"/>
  <pageSetup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6B861-9156-422C-BF2D-3C4126D71F34}">
  <sheetPr>
    <pageSetUpPr fitToPage="1"/>
  </sheetPr>
  <dimension ref="A1:J52"/>
  <sheetViews>
    <sheetView showGridLines="0" workbookViewId="0">
      <selection activeCell="A17" sqref="A17"/>
    </sheetView>
  </sheetViews>
  <sheetFormatPr defaultRowHeight="15" x14ac:dyDescent="0.25"/>
  <cols>
    <col min="1" max="1" width="33.140625" customWidth="1"/>
    <col min="2" max="2" width="27" style="60" bestFit="1" customWidth="1"/>
    <col min="3" max="3" width="30.7109375" style="60" customWidth="1"/>
    <col min="4" max="4" width="17" customWidth="1"/>
    <col min="5" max="5" width="15" bestFit="1" customWidth="1"/>
    <col min="6" max="6" width="17" customWidth="1"/>
    <col min="7" max="8" width="17" hidden="1" customWidth="1"/>
    <col min="9" max="9" width="15.140625" bestFit="1" customWidth="1"/>
    <col min="10" max="10" width="17" customWidth="1"/>
  </cols>
  <sheetData>
    <row r="1" spans="1:10" x14ac:dyDescent="0.25">
      <c r="A1" s="115" t="e" vm="1">
        <v>#VALUE!</v>
      </c>
      <c r="B1" s="115"/>
      <c r="C1" s="115"/>
      <c r="D1" s="115"/>
      <c r="E1" s="115"/>
      <c r="F1" s="115"/>
      <c r="G1" s="115"/>
      <c r="H1" s="115"/>
      <c r="I1" s="115"/>
      <c r="J1" s="115"/>
    </row>
    <row r="2" spans="1:10" x14ac:dyDescent="0.25">
      <c r="A2" s="115"/>
      <c r="B2" s="115"/>
      <c r="C2" s="115"/>
      <c r="D2" s="115"/>
      <c r="E2" s="115"/>
      <c r="F2" s="115"/>
      <c r="G2" s="115"/>
      <c r="H2" s="115"/>
      <c r="I2" s="115"/>
      <c r="J2" s="115"/>
    </row>
    <row r="3" spans="1:10" x14ac:dyDescent="0.25">
      <c r="A3" s="115"/>
      <c r="B3" s="115"/>
      <c r="C3" s="115"/>
      <c r="D3" s="115"/>
      <c r="E3" s="115"/>
      <c r="F3" s="115"/>
      <c r="G3" s="115"/>
      <c r="H3" s="115"/>
      <c r="I3" s="115"/>
      <c r="J3" s="115"/>
    </row>
    <row r="4" spans="1:10" x14ac:dyDescent="0.25">
      <c r="A4" s="115"/>
      <c r="B4" s="115"/>
      <c r="C4" s="115"/>
      <c r="D4" s="115"/>
      <c r="E4" s="115"/>
      <c r="F4" s="115"/>
      <c r="G4" s="115"/>
      <c r="H4" s="115"/>
      <c r="I4" s="115"/>
      <c r="J4" s="115"/>
    </row>
    <row r="5" spans="1:10" x14ac:dyDescent="0.25">
      <c r="A5" s="115"/>
      <c r="B5" s="115"/>
      <c r="C5" s="115"/>
      <c r="D5" s="115"/>
      <c r="E5" s="115"/>
      <c r="F5" s="115"/>
      <c r="G5" s="115"/>
      <c r="H5" s="115"/>
      <c r="I5" s="115"/>
      <c r="J5" s="115"/>
    </row>
    <row r="6" spans="1:10" x14ac:dyDescent="0.25">
      <c r="A6" s="115"/>
      <c r="B6" s="115"/>
      <c r="C6" s="115"/>
      <c r="D6" s="115"/>
      <c r="E6" s="115"/>
      <c r="F6" s="115"/>
      <c r="G6" s="115"/>
      <c r="H6" s="115"/>
      <c r="I6" s="115"/>
      <c r="J6" s="115"/>
    </row>
    <row r="7" spans="1:10" x14ac:dyDescent="0.25">
      <c r="A7" s="115"/>
      <c r="B7" s="115"/>
      <c r="C7" s="115"/>
      <c r="D7" s="115"/>
      <c r="E7" s="115"/>
      <c r="F7" s="115"/>
      <c r="G7" s="115"/>
      <c r="H7" s="115"/>
      <c r="I7" s="115"/>
      <c r="J7" s="115"/>
    </row>
    <row r="8" spans="1:10" x14ac:dyDescent="0.25">
      <c r="A8" s="115"/>
      <c r="B8" s="115"/>
      <c r="C8" s="115"/>
      <c r="D8" s="115"/>
      <c r="E8" s="115"/>
      <c r="F8" s="115"/>
      <c r="G8" s="115"/>
      <c r="H8" s="115"/>
      <c r="I8" s="115"/>
      <c r="J8" s="115"/>
    </row>
    <row r="9" spans="1:10" x14ac:dyDescent="0.25">
      <c r="A9" s="115"/>
      <c r="B9" s="115"/>
      <c r="C9" s="115"/>
      <c r="D9" s="115"/>
      <c r="E9" s="115"/>
      <c r="F9" s="115"/>
      <c r="G9" s="115"/>
      <c r="H9" s="115"/>
      <c r="I9" s="115"/>
      <c r="J9" s="115"/>
    </row>
    <row r="10" spans="1:10" x14ac:dyDescent="0.25">
      <c r="A10" s="115"/>
      <c r="B10" s="115"/>
      <c r="C10" s="115"/>
      <c r="D10" s="115"/>
      <c r="E10" s="115"/>
      <c r="F10" s="115"/>
      <c r="G10" s="115"/>
      <c r="H10" s="115"/>
      <c r="I10" s="115"/>
      <c r="J10" s="115"/>
    </row>
    <row r="11" spans="1:10" x14ac:dyDescent="0.25">
      <c r="A11" s="131" t="s">
        <v>260</v>
      </c>
      <c r="B11" s="131"/>
      <c r="C11" s="131"/>
      <c r="D11" s="131"/>
      <c r="E11" s="131"/>
      <c r="F11" s="131"/>
      <c r="G11" s="131"/>
      <c r="H11" s="131"/>
      <c r="I11" s="131"/>
      <c r="J11" s="131"/>
    </row>
    <row r="12" spans="1:10" x14ac:dyDescent="0.25">
      <c r="A12" s="130" t="str">
        <f>"Current As of:  "&amp;IF('Personal Info'!$E$13="ENTER A DATE HERE","ENTER DATE ON PERSONAL INFO PAGE",TEXT('Personal Info'!$E$13,"[$-en-US]mmmm d, yyyy;@"))</f>
        <v>Current As of:  ENTER DATE ON PERSONAL INFO PAGE</v>
      </c>
      <c r="B12" s="130"/>
      <c r="C12" s="130"/>
      <c r="D12" s="130"/>
      <c r="E12" s="130"/>
      <c r="F12" s="130"/>
      <c r="G12" s="130"/>
      <c r="H12" s="130"/>
      <c r="I12" s="130"/>
      <c r="J12" s="130"/>
    </row>
    <row r="14" spans="1:10" ht="18.75" x14ac:dyDescent="0.25">
      <c r="A14" s="124" t="s">
        <v>255</v>
      </c>
      <c r="B14" s="124"/>
      <c r="C14" s="124"/>
      <c r="D14" s="124"/>
      <c r="E14" s="124"/>
      <c r="F14" s="124"/>
      <c r="G14" s="124"/>
      <c r="H14" s="124"/>
      <c r="I14" s="124"/>
      <c r="J14" s="124"/>
    </row>
    <row r="16" spans="1:10" ht="15.75" x14ac:dyDescent="0.25">
      <c r="A16" s="20" t="s">
        <v>133</v>
      </c>
      <c r="B16" s="20" t="s">
        <v>73</v>
      </c>
      <c r="C16" s="20" t="s">
        <v>134</v>
      </c>
      <c r="D16" s="20" t="s">
        <v>135</v>
      </c>
      <c r="E16" s="20" t="s">
        <v>111</v>
      </c>
      <c r="F16" s="20" t="s">
        <v>112</v>
      </c>
      <c r="G16" s="20" t="s">
        <v>261</v>
      </c>
      <c r="H16" s="20" t="s">
        <v>262</v>
      </c>
      <c r="I16" s="20" t="s">
        <v>113</v>
      </c>
      <c r="J16" s="20" t="s">
        <v>136</v>
      </c>
    </row>
    <row r="17" spans="1:10" x14ac:dyDescent="0.25">
      <c r="A17" s="21"/>
      <c r="B17" s="25"/>
      <c r="C17" s="25"/>
      <c r="D17" s="23"/>
      <c r="E17" s="82" t="str">
        <f>IF(OR(B17="Credit Card",B17="Curr Year's Income Tax"),"N/A","")</f>
        <v/>
      </c>
      <c r="F17" s="23"/>
      <c r="G17" s="23"/>
      <c r="H17" s="23"/>
      <c r="I17" s="92"/>
      <c r="J17" s="23"/>
    </row>
    <row r="18" spans="1:10" x14ac:dyDescent="0.25">
      <c r="A18" s="21"/>
      <c r="B18" s="25"/>
      <c r="C18" s="25"/>
      <c r="D18" s="22"/>
      <c r="E18" s="82" t="str">
        <f t="shared" ref="E18:E51" si="0">IF(OR(B18="Credit Card",B18="Curr Year's Income Tax"),"N/A","")</f>
        <v/>
      </c>
      <c r="F18" s="22"/>
      <c r="G18" s="22"/>
      <c r="H18" s="22"/>
      <c r="I18" s="92"/>
      <c r="J18" s="22"/>
    </row>
    <row r="19" spans="1:10" x14ac:dyDescent="0.25">
      <c r="A19" s="21"/>
      <c r="B19" s="25"/>
      <c r="C19" s="25"/>
      <c r="D19" s="22"/>
      <c r="E19" s="82" t="str">
        <f t="shared" si="0"/>
        <v/>
      </c>
      <c r="F19" s="22"/>
      <c r="G19" s="22"/>
      <c r="H19" s="22"/>
      <c r="I19" s="92"/>
      <c r="J19" s="22"/>
    </row>
    <row r="20" spans="1:10" x14ac:dyDescent="0.25">
      <c r="A20" s="21"/>
      <c r="B20" s="25"/>
      <c r="C20" s="25"/>
      <c r="D20" s="22"/>
      <c r="E20" s="82" t="str">
        <f t="shared" si="0"/>
        <v/>
      </c>
      <c r="F20" s="22"/>
      <c r="G20" s="22"/>
      <c r="H20" s="22"/>
      <c r="I20" s="92"/>
      <c r="J20" s="22"/>
    </row>
    <row r="21" spans="1:10" x14ac:dyDescent="0.25">
      <c r="A21" s="21"/>
      <c r="B21" s="25"/>
      <c r="C21" s="25"/>
      <c r="D21" s="22"/>
      <c r="E21" s="82" t="str">
        <f t="shared" si="0"/>
        <v/>
      </c>
      <c r="F21" s="22"/>
      <c r="G21" s="22"/>
      <c r="H21" s="22"/>
      <c r="I21" s="92"/>
      <c r="J21" s="22"/>
    </row>
    <row r="22" spans="1:10" x14ac:dyDescent="0.25">
      <c r="A22" s="21"/>
      <c r="B22" s="25"/>
      <c r="C22" s="25"/>
      <c r="D22" s="22"/>
      <c r="E22" s="82" t="str">
        <f t="shared" si="0"/>
        <v/>
      </c>
      <c r="F22" s="22"/>
      <c r="G22" s="22"/>
      <c r="H22" s="22"/>
      <c r="I22" s="92"/>
      <c r="J22" s="22"/>
    </row>
    <row r="23" spans="1:10" x14ac:dyDescent="0.25">
      <c r="A23" s="21"/>
      <c r="B23" s="25"/>
      <c r="C23" s="25"/>
      <c r="D23" s="22"/>
      <c r="E23" s="82" t="str">
        <f t="shared" si="0"/>
        <v/>
      </c>
      <c r="F23" s="22"/>
      <c r="G23" s="22"/>
      <c r="H23" s="22"/>
      <c r="I23" s="92"/>
      <c r="J23" s="22"/>
    </row>
    <row r="24" spans="1:10" x14ac:dyDescent="0.25">
      <c r="A24" s="21"/>
      <c r="B24" s="25"/>
      <c r="C24" s="25"/>
      <c r="D24" s="22"/>
      <c r="E24" s="82" t="str">
        <f t="shared" si="0"/>
        <v/>
      </c>
      <c r="F24" s="22"/>
      <c r="G24" s="22"/>
      <c r="H24" s="22"/>
      <c r="I24" s="92"/>
      <c r="J24" s="22"/>
    </row>
    <row r="25" spans="1:10" x14ac:dyDescent="0.25">
      <c r="A25" s="21"/>
      <c r="B25" s="25"/>
      <c r="C25" s="25"/>
      <c r="D25" s="22"/>
      <c r="E25" s="82" t="str">
        <f t="shared" si="0"/>
        <v/>
      </c>
      <c r="F25" s="22"/>
      <c r="G25" s="22"/>
      <c r="H25" s="22"/>
      <c r="I25" s="92"/>
      <c r="J25" s="22"/>
    </row>
    <row r="26" spans="1:10" x14ac:dyDescent="0.25">
      <c r="A26" s="21"/>
      <c r="B26" s="25"/>
      <c r="C26" s="25"/>
      <c r="D26" s="22"/>
      <c r="E26" s="82" t="str">
        <f t="shared" si="0"/>
        <v/>
      </c>
      <c r="F26" s="22"/>
      <c r="G26" s="22"/>
      <c r="H26" s="22"/>
      <c r="I26" s="92"/>
      <c r="J26" s="22"/>
    </row>
    <row r="27" spans="1:10" x14ac:dyDescent="0.25">
      <c r="A27" s="21"/>
      <c r="B27" s="25"/>
      <c r="C27" s="25"/>
      <c r="D27" s="22"/>
      <c r="E27" s="82" t="str">
        <f t="shared" si="0"/>
        <v/>
      </c>
      <c r="F27" s="22"/>
      <c r="G27" s="22"/>
      <c r="H27" s="22"/>
      <c r="I27" s="92"/>
      <c r="J27" s="22"/>
    </row>
    <row r="28" spans="1:10" x14ac:dyDescent="0.25">
      <c r="A28" s="21"/>
      <c r="B28" s="25"/>
      <c r="C28" s="25"/>
      <c r="D28" s="22"/>
      <c r="E28" s="82" t="str">
        <f t="shared" si="0"/>
        <v/>
      </c>
      <c r="F28" s="22"/>
      <c r="G28" s="22"/>
      <c r="H28" s="22"/>
      <c r="I28" s="92"/>
      <c r="J28" s="22"/>
    </row>
    <row r="29" spans="1:10" x14ac:dyDescent="0.25">
      <c r="A29" s="21"/>
      <c r="B29" s="25"/>
      <c r="C29" s="25"/>
      <c r="D29" s="22"/>
      <c r="E29" s="82" t="str">
        <f t="shared" si="0"/>
        <v/>
      </c>
      <c r="F29" s="22"/>
      <c r="G29" s="22"/>
      <c r="H29" s="22"/>
      <c r="I29" s="92"/>
      <c r="J29" s="22"/>
    </row>
    <row r="30" spans="1:10" x14ac:dyDescent="0.25">
      <c r="A30" s="21"/>
      <c r="B30" s="25"/>
      <c r="C30" s="25"/>
      <c r="D30" s="22"/>
      <c r="E30" s="82" t="str">
        <f t="shared" si="0"/>
        <v/>
      </c>
      <c r="F30" s="22"/>
      <c r="G30" s="22"/>
      <c r="H30" s="22"/>
      <c r="I30" s="92"/>
      <c r="J30" s="22"/>
    </row>
    <row r="31" spans="1:10" x14ac:dyDescent="0.25">
      <c r="A31" s="21"/>
      <c r="B31" s="25"/>
      <c r="C31" s="25"/>
      <c r="D31" s="22"/>
      <c r="E31" s="82" t="str">
        <f t="shared" si="0"/>
        <v/>
      </c>
      <c r="F31" s="22"/>
      <c r="G31" s="22">
        <f t="shared" ref="G31:G51" ca="1" si="1">IF(E31&lt;TODAY()+365,J31,0)</f>
        <v>0</v>
      </c>
      <c r="H31" s="22">
        <f t="shared" ref="H31:H51" ca="1" si="2">IF(E31&gt;TODAY()+366, J31,0)</f>
        <v>0</v>
      </c>
      <c r="I31" s="92"/>
      <c r="J31" s="22"/>
    </row>
    <row r="32" spans="1:10" x14ac:dyDescent="0.25">
      <c r="A32" s="21"/>
      <c r="B32" s="25"/>
      <c r="C32" s="25"/>
      <c r="D32" s="22"/>
      <c r="E32" s="82" t="str">
        <f t="shared" si="0"/>
        <v/>
      </c>
      <c r="F32" s="22"/>
      <c r="G32" s="22">
        <f t="shared" ca="1" si="1"/>
        <v>0</v>
      </c>
      <c r="H32" s="22">
        <f t="shared" ca="1" si="2"/>
        <v>0</v>
      </c>
      <c r="I32" s="92"/>
      <c r="J32" s="22"/>
    </row>
    <row r="33" spans="1:10" x14ac:dyDescent="0.25">
      <c r="A33" s="21"/>
      <c r="B33" s="25"/>
      <c r="C33" s="25"/>
      <c r="D33" s="22"/>
      <c r="E33" s="82" t="str">
        <f t="shared" si="0"/>
        <v/>
      </c>
      <c r="F33" s="22"/>
      <c r="G33" s="22">
        <f t="shared" ca="1" si="1"/>
        <v>0</v>
      </c>
      <c r="H33" s="22">
        <f t="shared" ca="1" si="2"/>
        <v>0</v>
      </c>
      <c r="I33" s="92"/>
      <c r="J33" s="22"/>
    </row>
    <row r="34" spans="1:10" x14ac:dyDescent="0.25">
      <c r="A34" s="21"/>
      <c r="B34" s="25"/>
      <c r="C34" s="25"/>
      <c r="D34" s="22"/>
      <c r="E34" s="82" t="str">
        <f t="shared" si="0"/>
        <v/>
      </c>
      <c r="F34" s="22"/>
      <c r="G34" s="22">
        <f t="shared" ca="1" si="1"/>
        <v>0</v>
      </c>
      <c r="H34" s="22">
        <f t="shared" ca="1" si="2"/>
        <v>0</v>
      </c>
      <c r="I34" s="92"/>
      <c r="J34" s="22"/>
    </row>
    <row r="35" spans="1:10" x14ac:dyDescent="0.25">
      <c r="A35" s="21"/>
      <c r="B35" s="25"/>
      <c r="C35" s="25"/>
      <c r="D35" s="22"/>
      <c r="E35" s="82" t="str">
        <f t="shared" si="0"/>
        <v/>
      </c>
      <c r="F35" s="22"/>
      <c r="G35" s="22">
        <f t="shared" ca="1" si="1"/>
        <v>0</v>
      </c>
      <c r="H35" s="22">
        <f t="shared" ca="1" si="2"/>
        <v>0</v>
      </c>
      <c r="I35" s="92"/>
      <c r="J35" s="22"/>
    </row>
    <row r="36" spans="1:10" x14ac:dyDescent="0.25">
      <c r="A36" s="21"/>
      <c r="B36" s="25"/>
      <c r="C36" s="25"/>
      <c r="D36" s="22"/>
      <c r="E36" s="82" t="str">
        <f t="shared" si="0"/>
        <v/>
      </c>
      <c r="F36" s="22"/>
      <c r="G36" s="22">
        <f t="shared" ca="1" si="1"/>
        <v>0</v>
      </c>
      <c r="H36" s="22">
        <f t="shared" ca="1" si="2"/>
        <v>0</v>
      </c>
      <c r="I36" s="92"/>
      <c r="J36" s="22"/>
    </row>
    <row r="37" spans="1:10" x14ac:dyDescent="0.25">
      <c r="A37" s="21"/>
      <c r="B37" s="25"/>
      <c r="C37" s="25"/>
      <c r="D37" s="22"/>
      <c r="E37" s="82" t="str">
        <f t="shared" si="0"/>
        <v/>
      </c>
      <c r="F37" s="22"/>
      <c r="G37" s="22">
        <f t="shared" ca="1" si="1"/>
        <v>0</v>
      </c>
      <c r="H37" s="22">
        <f t="shared" ca="1" si="2"/>
        <v>0</v>
      </c>
      <c r="I37" s="92"/>
      <c r="J37" s="22"/>
    </row>
    <row r="38" spans="1:10" x14ac:dyDescent="0.25">
      <c r="A38" s="21"/>
      <c r="B38" s="25"/>
      <c r="C38" s="25"/>
      <c r="D38" s="22"/>
      <c r="E38" s="82" t="str">
        <f t="shared" si="0"/>
        <v/>
      </c>
      <c r="F38" s="22"/>
      <c r="G38" s="22">
        <f t="shared" ca="1" si="1"/>
        <v>0</v>
      </c>
      <c r="H38" s="22">
        <f t="shared" ca="1" si="2"/>
        <v>0</v>
      </c>
      <c r="I38" s="92"/>
      <c r="J38" s="22"/>
    </row>
    <row r="39" spans="1:10" x14ac:dyDescent="0.25">
      <c r="A39" s="21"/>
      <c r="B39" s="25"/>
      <c r="C39" s="25"/>
      <c r="D39" s="22"/>
      <c r="E39" s="82" t="str">
        <f t="shared" si="0"/>
        <v/>
      </c>
      <c r="F39" s="22"/>
      <c r="G39" s="22">
        <f t="shared" ca="1" si="1"/>
        <v>0</v>
      </c>
      <c r="H39" s="22">
        <f t="shared" ca="1" si="2"/>
        <v>0</v>
      </c>
      <c r="I39" s="92"/>
      <c r="J39" s="22"/>
    </row>
    <row r="40" spans="1:10" x14ac:dyDescent="0.25">
      <c r="A40" s="21"/>
      <c r="B40" s="25"/>
      <c r="C40" s="25"/>
      <c r="D40" s="22"/>
      <c r="E40" s="82" t="str">
        <f t="shared" si="0"/>
        <v/>
      </c>
      <c r="F40" s="22"/>
      <c r="G40" s="22">
        <f t="shared" ca="1" si="1"/>
        <v>0</v>
      </c>
      <c r="H40" s="22">
        <f t="shared" ca="1" si="2"/>
        <v>0</v>
      </c>
      <c r="I40" s="92"/>
      <c r="J40" s="22"/>
    </row>
    <row r="41" spans="1:10" x14ac:dyDescent="0.25">
      <c r="A41" s="21"/>
      <c r="B41" s="25"/>
      <c r="C41" s="25"/>
      <c r="D41" s="22"/>
      <c r="E41" s="82" t="str">
        <f t="shared" si="0"/>
        <v/>
      </c>
      <c r="F41" s="22"/>
      <c r="G41" s="22">
        <f t="shared" ca="1" si="1"/>
        <v>0</v>
      </c>
      <c r="H41" s="22">
        <f t="shared" ca="1" si="2"/>
        <v>0</v>
      </c>
      <c r="I41" s="92"/>
      <c r="J41" s="22"/>
    </row>
    <row r="42" spans="1:10" x14ac:dyDescent="0.25">
      <c r="A42" s="21"/>
      <c r="B42" s="25"/>
      <c r="C42" s="25"/>
      <c r="D42" s="22"/>
      <c r="E42" s="82" t="str">
        <f t="shared" si="0"/>
        <v/>
      </c>
      <c r="F42" s="22"/>
      <c r="G42" s="22">
        <f t="shared" ca="1" si="1"/>
        <v>0</v>
      </c>
      <c r="H42" s="22">
        <f t="shared" ca="1" si="2"/>
        <v>0</v>
      </c>
      <c r="I42" s="92"/>
      <c r="J42" s="22"/>
    </row>
    <row r="43" spans="1:10" x14ac:dyDescent="0.25">
      <c r="A43" s="21"/>
      <c r="B43" s="25"/>
      <c r="C43" s="25"/>
      <c r="D43" s="22"/>
      <c r="E43" s="82" t="str">
        <f t="shared" si="0"/>
        <v/>
      </c>
      <c r="F43" s="22"/>
      <c r="G43" s="22">
        <f t="shared" ca="1" si="1"/>
        <v>0</v>
      </c>
      <c r="H43" s="22">
        <f t="shared" ca="1" si="2"/>
        <v>0</v>
      </c>
      <c r="I43" s="92"/>
      <c r="J43" s="22"/>
    </row>
    <row r="44" spans="1:10" x14ac:dyDescent="0.25">
      <c r="A44" s="21"/>
      <c r="B44" s="25"/>
      <c r="C44" s="25"/>
      <c r="D44" s="22"/>
      <c r="E44" s="82" t="str">
        <f t="shared" si="0"/>
        <v/>
      </c>
      <c r="F44" s="22"/>
      <c r="G44" s="22">
        <f t="shared" ca="1" si="1"/>
        <v>0</v>
      </c>
      <c r="H44" s="22">
        <f t="shared" ca="1" si="2"/>
        <v>0</v>
      </c>
      <c r="I44" s="92"/>
      <c r="J44" s="22"/>
    </row>
    <row r="45" spans="1:10" x14ac:dyDescent="0.25">
      <c r="A45" s="21"/>
      <c r="B45" s="25"/>
      <c r="C45" s="25"/>
      <c r="D45" s="22"/>
      <c r="E45" s="82" t="str">
        <f t="shared" si="0"/>
        <v/>
      </c>
      <c r="F45" s="22"/>
      <c r="G45" s="22">
        <f t="shared" ca="1" si="1"/>
        <v>0</v>
      </c>
      <c r="H45" s="22">
        <f t="shared" ca="1" si="2"/>
        <v>0</v>
      </c>
      <c r="I45" s="92"/>
      <c r="J45" s="22"/>
    </row>
    <row r="46" spans="1:10" x14ac:dyDescent="0.25">
      <c r="A46" s="21"/>
      <c r="B46" s="25"/>
      <c r="C46" s="25"/>
      <c r="D46" s="22"/>
      <c r="E46" s="82" t="str">
        <f t="shared" si="0"/>
        <v/>
      </c>
      <c r="F46" s="22"/>
      <c r="G46" s="22">
        <f t="shared" ca="1" si="1"/>
        <v>0</v>
      </c>
      <c r="H46" s="22">
        <f t="shared" ca="1" si="2"/>
        <v>0</v>
      </c>
      <c r="I46" s="92"/>
      <c r="J46" s="22"/>
    </row>
    <row r="47" spans="1:10" x14ac:dyDescent="0.25">
      <c r="A47" s="21"/>
      <c r="B47" s="25"/>
      <c r="C47" s="25"/>
      <c r="D47" s="22"/>
      <c r="E47" s="82" t="str">
        <f t="shared" si="0"/>
        <v/>
      </c>
      <c r="F47" s="22"/>
      <c r="G47" s="22">
        <f t="shared" ca="1" si="1"/>
        <v>0</v>
      </c>
      <c r="H47" s="22">
        <f t="shared" ca="1" si="2"/>
        <v>0</v>
      </c>
      <c r="I47" s="92"/>
      <c r="J47" s="22"/>
    </row>
    <row r="48" spans="1:10" x14ac:dyDescent="0.25">
      <c r="A48" s="21"/>
      <c r="B48" s="25"/>
      <c r="C48" s="25"/>
      <c r="D48" s="22"/>
      <c r="E48" s="82" t="str">
        <f t="shared" si="0"/>
        <v/>
      </c>
      <c r="F48" s="22"/>
      <c r="G48" s="22">
        <f t="shared" ca="1" si="1"/>
        <v>0</v>
      </c>
      <c r="H48" s="22">
        <f t="shared" ca="1" si="2"/>
        <v>0</v>
      </c>
      <c r="I48" s="92"/>
      <c r="J48" s="22"/>
    </row>
    <row r="49" spans="1:10" x14ac:dyDescent="0.25">
      <c r="A49" s="21"/>
      <c r="B49" s="25"/>
      <c r="C49" s="25"/>
      <c r="D49" s="22"/>
      <c r="E49" s="82" t="str">
        <f t="shared" si="0"/>
        <v/>
      </c>
      <c r="F49" s="22"/>
      <c r="G49" s="22">
        <f t="shared" ca="1" si="1"/>
        <v>0</v>
      </c>
      <c r="H49" s="22">
        <f t="shared" ca="1" si="2"/>
        <v>0</v>
      </c>
      <c r="I49" s="92"/>
      <c r="J49" s="22"/>
    </row>
    <row r="50" spans="1:10" x14ac:dyDescent="0.25">
      <c r="A50" s="21"/>
      <c r="B50" s="25"/>
      <c r="C50" s="25"/>
      <c r="D50" s="22"/>
      <c r="E50" s="82" t="str">
        <f t="shared" si="0"/>
        <v/>
      </c>
      <c r="F50" s="22"/>
      <c r="G50" s="22">
        <f t="shared" ca="1" si="1"/>
        <v>0</v>
      </c>
      <c r="H50" s="22">
        <f t="shared" ca="1" si="2"/>
        <v>0</v>
      </c>
      <c r="I50" s="92"/>
      <c r="J50" s="22"/>
    </row>
    <row r="51" spans="1:10" x14ac:dyDescent="0.25">
      <c r="A51" s="21"/>
      <c r="B51" s="25"/>
      <c r="C51" s="25"/>
      <c r="D51" s="22"/>
      <c r="E51" s="82" t="str">
        <f t="shared" si="0"/>
        <v/>
      </c>
      <c r="F51" s="22"/>
      <c r="G51" s="22">
        <f t="shared" ca="1" si="1"/>
        <v>0</v>
      </c>
      <c r="H51" s="22">
        <f t="shared" ca="1" si="2"/>
        <v>0</v>
      </c>
      <c r="I51" s="92"/>
      <c r="J51" s="22"/>
    </row>
    <row r="52" spans="1:10" x14ac:dyDescent="0.25">
      <c r="E52" s="26" t="s">
        <v>75</v>
      </c>
      <c r="F52" s="36">
        <f>SUM(F17:F51)</f>
        <v>0</v>
      </c>
      <c r="G52" s="36">
        <f t="shared" ref="G52:H52" ca="1" si="3">SUM(G17:G51)</f>
        <v>0</v>
      </c>
      <c r="H52" s="36">
        <f t="shared" ca="1" si="3"/>
        <v>0</v>
      </c>
      <c r="J52" s="36">
        <f>SUM(J17:J51)</f>
        <v>0</v>
      </c>
    </row>
  </sheetData>
  <sheetProtection algorithmName="SHA-512" hashValue="X1PJDgAXBmDXc582hvEwUeAvzvnmht1ZlTH1amZxYgi6bXui6O3y92BvMkhEUu4PRjhvCUnJ3UQASrIfwaqjmQ==" saltValue="ue2BKBykpLnnMzB8F5Id6Q==" spinCount="100000" sheet="1" objects="1" scenarios="1" selectLockedCells="1"/>
  <mergeCells count="4">
    <mergeCell ref="A11:J11"/>
    <mergeCell ref="A14:J14"/>
    <mergeCell ref="A12:J12"/>
    <mergeCell ref="A1:J10"/>
  </mergeCells>
  <dataValidations count="2">
    <dataValidation type="list" allowBlank="1" showInputMessage="1" showErrorMessage="1" sqref="I17:I51" xr:uid="{C1BB407D-C646-4A78-AADE-8BD5BFF14744}">
      <formula1>"Daily,Weekly,Bi-Weekly,Semi-Monthly,Monthly,Quarterly,Semi-Annually,Annually,One-Time,Other"</formula1>
    </dataValidation>
    <dataValidation type="list" allowBlank="1" showInputMessage="1" showErrorMessage="1" sqref="B17:B51" xr:uid="{C70873AE-EC78-4C62-833A-2E78B76AA6AD}">
      <formula1>"Account Payable,Credit Card,Personal Loan,Installment,Curr Year's Income Tax,Note Payable,Vehicle/Vessel/Aircraft Loan,Student Loan,Tax Debts-Old,Other ST Debt,Other LT Debt"</formula1>
    </dataValidation>
  </dataValidations>
  <printOptions horizontalCentered="1"/>
  <pageMargins left="0.25" right="0.25" top="0.25" bottom="0.25" header="0.25" footer="0.25"/>
  <pageSetup scale="8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12E36-F231-4C41-A68C-1057813C359E}">
  <sheetPr>
    <pageSetUpPr fitToPage="1"/>
  </sheetPr>
  <dimension ref="A1:I54"/>
  <sheetViews>
    <sheetView showGridLines="0" topLeftCell="A10" workbookViewId="0">
      <selection activeCell="G50" sqref="G50:I50"/>
    </sheetView>
  </sheetViews>
  <sheetFormatPr defaultRowHeight="15" x14ac:dyDescent="0.25"/>
  <cols>
    <col min="1" max="1" width="39.42578125" customWidth="1"/>
    <col min="3" max="3" width="17.7109375" customWidth="1"/>
    <col min="4" max="4" width="12.5703125" bestFit="1" customWidth="1"/>
    <col min="6" max="6" width="39.42578125" customWidth="1"/>
    <col min="8" max="8" width="17.7109375" customWidth="1"/>
    <col min="9" max="9" width="12.5703125" bestFit="1" customWidth="1"/>
  </cols>
  <sheetData>
    <row r="1" spans="1:9" x14ac:dyDescent="0.25">
      <c r="A1" s="115" t="e" vm="1">
        <v>#VALUE!</v>
      </c>
      <c r="B1" s="115"/>
      <c r="C1" s="115"/>
      <c r="D1" s="115"/>
      <c r="E1" s="115"/>
      <c r="F1" s="115"/>
      <c r="G1" s="115"/>
      <c r="H1" s="115"/>
      <c r="I1" s="115"/>
    </row>
    <row r="2" spans="1:9" x14ac:dyDescent="0.25">
      <c r="A2" s="115"/>
      <c r="B2" s="115"/>
      <c r="C2" s="115"/>
      <c r="D2" s="115"/>
      <c r="E2" s="115"/>
      <c r="F2" s="115"/>
      <c r="G2" s="115"/>
      <c r="H2" s="115"/>
      <c r="I2" s="115"/>
    </row>
    <row r="3" spans="1:9" x14ac:dyDescent="0.25">
      <c r="A3" s="115"/>
      <c r="B3" s="115"/>
      <c r="C3" s="115"/>
      <c r="D3" s="115"/>
      <c r="E3" s="115"/>
      <c r="F3" s="115"/>
      <c r="G3" s="115"/>
      <c r="H3" s="115"/>
      <c r="I3" s="115"/>
    </row>
    <row r="4" spans="1:9" x14ac:dyDescent="0.25">
      <c r="A4" s="115"/>
      <c r="B4" s="115"/>
      <c r="C4" s="115"/>
      <c r="D4" s="115"/>
      <c r="E4" s="115"/>
      <c r="F4" s="115"/>
      <c r="G4" s="115"/>
      <c r="H4" s="115"/>
      <c r="I4" s="115"/>
    </row>
    <row r="5" spans="1:9" x14ac:dyDescent="0.25">
      <c r="A5" s="115"/>
      <c r="B5" s="115"/>
      <c r="C5" s="115"/>
      <c r="D5" s="115"/>
      <c r="E5" s="115"/>
      <c r="F5" s="115"/>
      <c r="G5" s="115"/>
      <c r="H5" s="115"/>
      <c r="I5" s="115"/>
    </row>
    <row r="6" spans="1:9" x14ac:dyDescent="0.25">
      <c r="A6" s="115"/>
      <c r="B6" s="115"/>
      <c r="C6" s="115"/>
      <c r="D6" s="115"/>
      <c r="E6" s="115"/>
      <c r="F6" s="115"/>
      <c r="G6" s="115"/>
      <c r="H6" s="115"/>
      <c r="I6" s="115"/>
    </row>
    <row r="7" spans="1:9" x14ac:dyDescent="0.25">
      <c r="A7" s="115"/>
      <c r="B7" s="115"/>
      <c r="C7" s="115"/>
      <c r="D7" s="115"/>
      <c r="E7" s="115"/>
      <c r="F7" s="115"/>
      <c r="G7" s="115"/>
      <c r="H7" s="115"/>
      <c r="I7" s="115"/>
    </row>
    <row r="8" spans="1:9" x14ac:dyDescent="0.25">
      <c r="A8" s="115"/>
      <c r="B8" s="115"/>
      <c r="C8" s="115"/>
      <c r="D8" s="115"/>
      <c r="E8" s="115"/>
      <c r="F8" s="115"/>
      <c r="G8" s="115"/>
      <c r="H8" s="115"/>
      <c r="I8" s="115"/>
    </row>
    <row r="9" spans="1:9" x14ac:dyDescent="0.25">
      <c r="A9" s="115"/>
      <c r="B9" s="115"/>
      <c r="C9" s="115"/>
      <c r="D9" s="115"/>
      <c r="E9" s="115"/>
      <c r="F9" s="115"/>
      <c r="G9" s="115"/>
      <c r="H9" s="115"/>
      <c r="I9" s="115"/>
    </row>
    <row r="10" spans="1:9" x14ac:dyDescent="0.25">
      <c r="A10" s="115"/>
      <c r="B10" s="115"/>
      <c r="C10" s="115"/>
      <c r="D10" s="115"/>
      <c r="E10" s="115"/>
      <c r="F10" s="115"/>
      <c r="G10" s="115"/>
      <c r="H10" s="115"/>
      <c r="I10" s="115"/>
    </row>
    <row r="11" spans="1:9" ht="28.5" x14ac:dyDescent="0.25">
      <c r="A11" s="116" t="s">
        <v>24</v>
      </c>
      <c r="B11" s="116"/>
      <c r="C11" s="116"/>
      <c r="D11" s="116"/>
      <c r="E11" s="116"/>
      <c r="F11" s="116"/>
      <c r="G11" s="116"/>
      <c r="H11" s="116"/>
      <c r="I11" s="116"/>
    </row>
    <row r="13" spans="1:9" x14ac:dyDescent="0.25">
      <c r="C13" s="121" t="s">
        <v>70</v>
      </c>
      <c r="D13" s="121"/>
      <c r="E13" s="126" t="s">
        <v>247</v>
      </c>
      <c r="F13" s="126"/>
    </row>
    <row r="15" spans="1:9" ht="18.75" x14ac:dyDescent="0.25">
      <c r="A15" s="124" t="s">
        <v>0</v>
      </c>
      <c r="B15" s="124"/>
      <c r="C15" s="124"/>
      <c r="D15" s="124"/>
      <c r="F15" s="124" t="s">
        <v>1</v>
      </c>
      <c r="G15" s="124"/>
      <c r="H15" s="124"/>
      <c r="I15" s="124"/>
    </row>
    <row r="16" spans="1:9" x14ac:dyDescent="0.25">
      <c r="A16" s="2"/>
      <c r="F16" s="2"/>
    </row>
    <row r="17" spans="1:9" x14ac:dyDescent="0.25">
      <c r="A17" s="2" t="s">
        <v>2</v>
      </c>
      <c r="B17" s="119"/>
      <c r="C17" s="119"/>
      <c r="D17" s="119"/>
      <c r="F17" s="2" t="s">
        <v>2</v>
      </c>
      <c r="G17" s="119"/>
      <c r="H17" s="119"/>
      <c r="I17" s="119"/>
    </row>
    <row r="18" spans="1:9" x14ac:dyDescent="0.25">
      <c r="A18" s="2" t="s">
        <v>3</v>
      </c>
      <c r="B18" s="125"/>
      <c r="C18" s="125"/>
      <c r="D18" s="125"/>
      <c r="F18" s="2" t="s">
        <v>3</v>
      </c>
      <c r="G18" s="125"/>
      <c r="H18" s="125"/>
      <c r="I18" s="125"/>
    </row>
    <row r="19" spans="1:9" x14ac:dyDescent="0.25">
      <c r="A19" s="2" t="s">
        <v>4</v>
      </c>
      <c r="B19" s="125"/>
      <c r="C19" s="125"/>
      <c r="D19" s="125"/>
      <c r="F19" s="2" t="s">
        <v>4</v>
      </c>
      <c r="G19" s="125"/>
      <c r="H19" s="125"/>
      <c r="I19" s="125"/>
    </row>
    <row r="20" spans="1:9" x14ac:dyDescent="0.25">
      <c r="A20" s="2" t="s">
        <v>265</v>
      </c>
      <c r="B20" s="125"/>
      <c r="C20" s="125"/>
      <c r="D20" s="125"/>
      <c r="F20" s="2" t="s">
        <v>265</v>
      </c>
      <c r="G20" s="125"/>
      <c r="H20" s="125"/>
      <c r="I20" s="125"/>
    </row>
    <row r="21" spans="1:9" x14ac:dyDescent="0.25">
      <c r="A21" s="2" t="s">
        <v>266</v>
      </c>
      <c r="B21" s="125"/>
      <c r="C21" s="125"/>
      <c r="D21" s="125"/>
      <c r="F21" s="2" t="s">
        <v>266</v>
      </c>
      <c r="G21" s="125"/>
      <c r="H21" s="125"/>
      <c r="I21" s="125"/>
    </row>
    <row r="22" spans="1:9" x14ac:dyDescent="0.25">
      <c r="A22" s="2"/>
      <c r="F22" s="2"/>
    </row>
    <row r="23" spans="1:9" x14ac:dyDescent="0.25">
      <c r="A23" s="122" t="s">
        <v>5</v>
      </c>
      <c r="B23" s="122"/>
      <c r="C23" s="122"/>
      <c r="D23" s="122"/>
      <c r="F23" s="122" t="str">
        <f>A23</f>
        <v>Current Address</v>
      </c>
      <c r="G23" s="122"/>
      <c r="H23" s="122"/>
      <c r="I23" s="122"/>
    </row>
    <row r="24" spans="1:9" x14ac:dyDescent="0.25">
      <c r="A24" s="2" t="s">
        <v>6</v>
      </c>
      <c r="B24" s="119"/>
      <c r="C24" s="119"/>
      <c r="D24" s="119"/>
      <c r="F24" s="2" t="s">
        <v>6</v>
      </c>
      <c r="G24" s="119"/>
      <c r="H24" s="119"/>
      <c r="I24" s="119"/>
    </row>
    <row r="25" spans="1:9" x14ac:dyDescent="0.25">
      <c r="A25" s="2" t="s">
        <v>7</v>
      </c>
      <c r="B25" s="119"/>
      <c r="C25" s="119"/>
      <c r="D25" s="119"/>
      <c r="F25" s="2" t="s">
        <v>7</v>
      </c>
      <c r="G25" s="119"/>
      <c r="H25" s="119"/>
      <c r="I25" s="119"/>
    </row>
    <row r="26" spans="1:9" x14ac:dyDescent="0.25">
      <c r="A26" s="2" t="s">
        <v>8</v>
      </c>
      <c r="B26" s="119"/>
      <c r="C26" s="119"/>
      <c r="D26" s="119"/>
      <c r="F26" s="2" t="s">
        <v>8</v>
      </c>
      <c r="G26" s="119"/>
      <c r="H26" s="119"/>
      <c r="I26" s="119"/>
    </row>
    <row r="27" spans="1:9" x14ac:dyDescent="0.25">
      <c r="A27" s="2" t="s">
        <v>9</v>
      </c>
      <c r="B27" s="28"/>
      <c r="C27" s="2"/>
      <c r="D27" s="2"/>
      <c r="F27" s="2" t="s">
        <v>9</v>
      </c>
      <c r="G27" s="28"/>
      <c r="H27" s="2"/>
      <c r="I27" s="2"/>
    </row>
    <row r="28" spans="1:9" x14ac:dyDescent="0.25">
      <c r="A28" s="2" t="s">
        <v>10</v>
      </c>
      <c r="B28" s="21"/>
      <c r="C28" s="2" t="s">
        <v>248</v>
      </c>
      <c r="D28" s="23">
        <v>0</v>
      </c>
      <c r="F28" s="2" t="s">
        <v>10</v>
      </c>
      <c r="G28" s="21"/>
      <c r="H28" s="2" t="s">
        <v>248</v>
      </c>
      <c r="I28" s="23">
        <v>0</v>
      </c>
    </row>
    <row r="29" spans="1:9" x14ac:dyDescent="0.25">
      <c r="A29" s="2"/>
      <c r="C29" s="2"/>
      <c r="D29" s="5"/>
      <c r="F29" s="2"/>
      <c r="H29" s="2"/>
      <c r="I29" s="5"/>
    </row>
    <row r="30" spans="1:9" x14ac:dyDescent="0.25">
      <c r="A30" s="122" t="s">
        <v>259</v>
      </c>
      <c r="B30" s="122"/>
      <c r="C30" s="122"/>
      <c r="D30" s="122"/>
      <c r="F30" s="122" t="str">
        <f>A30</f>
        <v>Previous Address (if less than 3 years at current)</v>
      </c>
      <c r="G30" s="122"/>
      <c r="H30" s="122"/>
      <c r="I30" s="122"/>
    </row>
    <row r="31" spans="1:9" x14ac:dyDescent="0.25">
      <c r="A31" s="2" t="s">
        <v>6</v>
      </c>
      <c r="B31" s="119"/>
      <c r="C31" s="119"/>
      <c r="D31" s="119"/>
      <c r="F31" s="2" t="s">
        <v>6</v>
      </c>
      <c r="G31" s="119"/>
      <c r="H31" s="119"/>
      <c r="I31" s="119"/>
    </row>
    <row r="32" spans="1:9" x14ac:dyDescent="0.25">
      <c r="A32" s="2" t="s">
        <v>7</v>
      </c>
      <c r="B32" s="119"/>
      <c r="C32" s="119"/>
      <c r="D32" s="119"/>
      <c r="F32" s="2" t="s">
        <v>7</v>
      </c>
      <c r="G32" s="119"/>
      <c r="H32" s="119"/>
      <c r="I32" s="119"/>
    </row>
    <row r="33" spans="1:9" x14ac:dyDescent="0.25">
      <c r="A33" s="2" t="s">
        <v>8</v>
      </c>
      <c r="B33" s="119"/>
      <c r="C33" s="119"/>
      <c r="D33" s="119"/>
      <c r="F33" s="2" t="s">
        <v>8</v>
      </c>
      <c r="G33" s="119"/>
      <c r="H33" s="119"/>
      <c r="I33" s="119"/>
    </row>
    <row r="34" spans="1:9" x14ac:dyDescent="0.25">
      <c r="A34" s="2" t="s">
        <v>9</v>
      </c>
      <c r="B34" s="28"/>
      <c r="C34" s="2"/>
      <c r="D34" s="2"/>
      <c r="F34" s="2" t="s">
        <v>9</v>
      </c>
      <c r="G34" s="21"/>
      <c r="H34" s="2"/>
      <c r="I34" s="2"/>
    </row>
    <row r="35" spans="1:9" x14ac:dyDescent="0.25">
      <c r="A35" s="2" t="s">
        <v>11</v>
      </c>
      <c r="B35" s="21"/>
      <c r="C35" s="1"/>
      <c r="F35" s="2" t="s">
        <v>11</v>
      </c>
      <c r="G35" s="21"/>
      <c r="H35" s="1"/>
    </row>
    <row r="36" spans="1:9" x14ac:dyDescent="0.25">
      <c r="A36" s="3"/>
      <c r="F36" s="3"/>
    </row>
    <row r="37" spans="1:9" x14ac:dyDescent="0.25">
      <c r="A37" s="122" t="s">
        <v>12</v>
      </c>
      <c r="B37" s="122"/>
      <c r="C37" s="122"/>
      <c r="D37" s="122"/>
      <c r="F37" s="122" t="str">
        <f>A37</f>
        <v>Sensitive Personal Information</v>
      </c>
      <c r="G37" s="122"/>
      <c r="H37" s="122"/>
      <c r="I37" s="122"/>
    </row>
    <row r="38" spans="1:9" x14ac:dyDescent="0.25">
      <c r="A38" s="2" t="s">
        <v>13</v>
      </c>
      <c r="B38" s="123"/>
      <c r="C38" s="123"/>
      <c r="D38" s="123"/>
      <c r="F38" s="2" t="s">
        <v>13</v>
      </c>
      <c r="G38" s="123"/>
      <c r="H38" s="123"/>
      <c r="I38" s="123"/>
    </row>
    <row r="39" spans="1:9" x14ac:dyDescent="0.25">
      <c r="A39" s="2" t="s">
        <v>14</v>
      </c>
      <c r="B39" s="120"/>
      <c r="C39" s="119"/>
      <c r="D39" s="119"/>
      <c r="F39" s="2" t="s">
        <v>14</v>
      </c>
      <c r="G39" s="120"/>
      <c r="H39" s="119"/>
      <c r="I39" s="119"/>
    </row>
    <row r="40" spans="1:9" x14ac:dyDescent="0.25">
      <c r="A40" s="2" t="s">
        <v>15</v>
      </c>
      <c r="B40" s="28"/>
      <c r="F40" s="2" t="s">
        <v>15</v>
      </c>
      <c r="G40" s="28"/>
    </row>
    <row r="41" spans="1:9" x14ac:dyDescent="0.25">
      <c r="A41" s="2" t="s">
        <v>16</v>
      </c>
      <c r="B41" s="28"/>
      <c r="F41" s="2" t="s">
        <v>16</v>
      </c>
      <c r="G41" s="28"/>
    </row>
    <row r="42" spans="1:9" x14ac:dyDescent="0.25">
      <c r="A42" s="3"/>
      <c r="F42" s="3"/>
    </row>
    <row r="43" spans="1:9" x14ac:dyDescent="0.25">
      <c r="A43" s="122" t="s">
        <v>263</v>
      </c>
      <c r="B43" s="122"/>
      <c r="C43" s="122"/>
      <c r="D43" s="122"/>
      <c r="F43" s="122" t="str">
        <f>A43</f>
        <v>Employment History</v>
      </c>
      <c r="G43" s="122"/>
      <c r="H43" s="122"/>
      <c r="I43" s="122"/>
    </row>
    <row r="44" spans="1:9" x14ac:dyDescent="0.25">
      <c r="A44" s="2" t="s">
        <v>17</v>
      </c>
      <c r="B44" s="119"/>
      <c r="C44" s="119"/>
      <c r="D44" s="119"/>
      <c r="F44" s="2" t="s">
        <v>17</v>
      </c>
      <c r="G44" s="120"/>
      <c r="H44" s="119"/>
      <c r="I44" s="119"/>
    </row>
    <row r="45" spans="1:9" x14ac:dyDescent="0.25">
      <c r="A45" s="2" t="s">
        <v>18</v>
      </c>
      <c r="B45" s="120"/>
      <c r="C45" s="119"/>
      <c r="D45" s="119"/>
      <c r="F45" s="2" t="s">
        <v>18</v>
      </c>
      <c r="G45" s="120"/>
      <c r="H45" s="119"/>
      <c r="I45" s="119"/>
    </row>
    <row r="46" spans="1:9" x14ac:dyDescent="0.25">
      <c r="A46" s="2" t="s">
        <v>7</v>
      </c>
      <c r="B46" s="119"/>
      <c r="C46" s="119"/>
      <c r="D46" s="119"/>
      <c r="F46" s="2" t="s">
        <v>7</v>
      </c>
      <c r="G46" s="119"/>
      <c r="H46" s="119"/>
      <c r="I46" s="119"/>
    </row>
    <row r="47" spans="1:9" x14ac:dyDescent="0.25">
      <c r="A47" s="2" t="s">
        <v>19</v>
      </c>
      <c r="B47" s="120"/>
      <c r="C47" s="119"/>
      <c r="D47" s="119"/>
      <c r="F47" s="2" t="s">
        <v>19</v>
      </c>
      <c r="G47" s="120"/>
      <c r="H47" s="119"/>
      <c r="I47" s="119"/>
    </row>
    <row r="48" spans="1:9" x14ac:dyDescent="0.25">
      <c r="A48" s="2" t="s">
        <v>9</v>
      </c>
      <c r="B48" s="28"/>
      <c r="C48" s="2" t="s">
        <v>264</v>
      </c>
      <c r="D48" s="23">
        <v>0</v>
      </c>
      <c r="E48" s="2"/>
      <c r="F48" s="2" t="s">
        <v>9</v>
      </c>
      <c r="G48" s="28"/>
      <c r="H48" s="2" t="s">
        <v>264</v>
      </c>
      <c r="I48" s="23">
        <v>0</v>
      </c>
    </row>
    <row r="49" spans="1:9" x14ac:dyDescent="0.25">
      <c r="A49" s="3"/>
      <c r="F49" s="3"/>
    </row>
    <row r="50" spans="1:9" x14ac:dyDescent="0.25">
      <c r="A50" s="2" t="s">
        <v>20</v>
      </c>
      <c r="B50" s="148" t="str">
        <f>IF(B48="","",IF(B48&lt;2021,"N/A","Enter prior employment"))</f>
        <v/>
      </c>
      <c r="C50" s="149"/>
      <c r="D50" s="149"/>
      <c r="F50" s="2" t="s">
        <v>20</v>
      </c>
      <c r="G50" s="148" t="str">
        <f>IF(G48="","",IF(G48&lt;2021,"N/A","Enter prior employment"))</f>
        <v/>
      </c>
      <c r="H50" s="149"/>
      <c r="I50" s="149"/>
    </row>
    <row r="51" spans="1:9" x14ac:dyDescent="0.25">
      <c r="A51" s="2" t="s">
        <v>18</v>
      </c>
      <c r="B51" s="120"/>
      <c r="C51" s="119"/>
      <c r="D51" s="119"/>
      <c r="E51" s="88"/>
      <c r="F51" s="2" t="s">
        <v>18</v>
      </c>
      <c r="G51" s="120"/>
      <c r="H51" s="119"/>
      <c r="I51" s="119"/>
    </row>
    <row r="52" spans="1:9" x14ac:dyDescent="0.25">
      <c r="A52" s="2" t="s">
        <v>7</v>
      </c>
      <c r="B52" s="119"/>
      <c r="C52" s="119"/>
      <c r="D52" s="119"/>
      <c r="F52" s="2" t="s">
        <v>7</v>
      </c>
      <c r="G52" s="119"/>
      <c r="H52" s="119"/>
      <c r="I52" s="119"/>
    </row>
    <row r="53" spans="1:9" x14ac:dyDescent="0.25">
      <c r="A53" s="2" t="s">
        <v>19</v>
      </c>
      <c r="B53" s="120"/>
      <c r="C53" s="119"/>
      <c r="D53" s="119"/>
      <c r="F53" s="2" t="s">
        <v>19</v>
      </c>
      <c r="G53" s="120"/>
      <c r="H53" s="119"/>
      <c r="I53" s="119"/>
    </row>
    <row r="54" spans="1:9" x14ac:dyDescent="0.25">
      <c r="A54" s="2" t="s">
        <v>21</v>
      </c>
      <c r="B54" s="100"/>
      <c r="C54" t="s">
        <v>249</v>
      </c>
      <c r="F54" s="2" t="s">
        <v>21</v>
      </c>
      <c r="G54" s="100"/>
      <c r="H54" t="s">
        <v>249</v>
      </c>
    </row>
  </sheetData>
  <sheetProtection algorithmName="SHA-512" hashValue="/j4ZecHCRYjuwcDAkOGvutbla6iTJ3ZANFNbLUROaw0pDc0FMTvDzbRMxCXK89Xi0Fi2h3m2gjXUHBWgjpWEaw==" saltValue="z6Lk1tkjFDZE8u9G5xxnsQ==" spinCount="100000" sheet="1" selectLockedCells="1"/>
  <mergeCells count="56">
    <mergeCell ref="A1:I10"/>
    <mergeCell ref="B46:D46"/>
    <mergeCell ref="G46:I46"/>
    <mergeCell ref="B20:D20"/>
    <mergeCell ref="G20:I20"/>
    <mergeCell ref="B45:D45"/>
    <mergeCell ref="G44:I44"/>
    <mergeCell ref="A43:D43"/>
    <mergeCell ref="B31:D31"/>
    <mergeCell ref="G31:I31"/>
    <mergeCell ref="B32:D32"/>
    <mergeCell ref="G32:I32"/>
    <mergeCell ref="B33:D33"/>
    <mergeCell ref="G33:I33"/>
    <mergeCell ref="F37:I37"/>
    <mergeCell ref="F43:I43"/>
    <mergeCell ref="G39:I39"/>
    <mergeCell ref="F23:I23"/>
    <mergeCell ref="F30:I30"/>
    <mergeCell ref="G18:I18"/>
    <mergeCell ref="B19:D19"/>
    <mergeCell ref="G19:I19"/>
    <mergeCell ref="B21:D21"/>
    <mergeCell ref="G21:I21"/>
    <mergeCell ref="B44:D44"/>
    <mergeCell ref="A11:I11"/>
    <mergeCell ref="A15:D15"/>
    <mergeCell ref="F15:I15"/>
    <mergeCell ref="A23:D23"/>
    <mergeCell ref="A30:D30"/>
    <mergeCell ref="B24:D24"/>
    <mergeCell ref="G24:I24"/>
    <mergeCell ref="B25:D25"/>
    <mergeCell ref="G25:I25"/>
    <mergeCell ref="B26:D26"/>
    <mergeCell ref="G26:I26"/>
    <mergeCell ref="B17:D17"/>
    <mergeCell ref="G17:I17"/>
    <mergeCell ref="B18:D18"/>
    <mergeCell ref="E13:F13"/>
    <mergeCell ref="B52:D52"/>
    <mergeCell ref="G52:I52"/>
    <mergeCell ref="B51:D51"/>
    <mergeCell ref="C13:D13"/>
    <mergeCell ref="B53:D53"/>
    <mergeCell ref="G51:I51"/>
    <mergeCell ref="G53:I53"/>
    <mergeCell ref="A37:D37"/>
    <mergeCell ref="G45:I45"/>
    <mergeCell ref="B47:D47"/>
    <mergeCell ref="G47:I47"/>
    <mergeCell ref="B50:D50"/>
    <mergeCell ref="G50:I50"/>
    <mergeCell ref="B38:D38"/>
    <mergeCell ref="G38:I38"/>
    <mergeCell ref="B39:D39"/>
  </mergeCells>
  <conditionalFormatting sqref="E13:F13">
    <cfRule type="cellIs" dxfId="0" priority="1" operator="equal">
      <formula>"ENTER A DATE HERE"</formula>
    </cfRule>
  </conditionalFormatting>
  <dataValidations count="12">
    <dataValidation type="list" allowBlank="1" showInputMessage="1" showErrorMessage="1" sqref="B28:B29 G28:G29" xr:uid="{D609E63F-2B60-4C22-A055-B31BF57E9242}">
      <formula1>"Own,Rent"</formula1>
    </dataValidation>
    <dataValidation type="list" allowBlank="1" showInputMessage="1" showErrorMessage="1" sqref="B35 G35" xr:uid="{F008996F-1C56-42A5-83FB-73017102C34A}">
      <formula1>"Owned,Rented"</formula1>
    </dataValidation>
    <dataValidation type="list" allowBlank="1" showInputMessage="1" showErrorMessage="1" sqref="B41 G41" xr:uid="{D66B0C05-385F-4461-B399-69E632B62BCB}">
      <formula1>"Single,Married,Separated,Divorced"</formula1>
    </dataValidation>
    <dataValidation type="date" allowBlank="1" showInputMessage="1" showErrorMessage="1" sqref="E13:F13" xr:uid="{EE026271-B406-4F7B-B3CE-257671D0EA2C}">
      <formula1>45382</formula1>
      <formula2>47848</formula2>
    </dataValidation>
    <dataValidation type="whole" allowBlank="1" showInputMessage="1" showErrorMessage="1" sqref="D28 I28" xr:uid="{6F05E7CB-788F-4598-AACD-CF16100DFF8C}">
      <formula1>0</formula1>
      <formula2>100000</formula2>
    </dataValidation>
    <dataValidation type="whole" allowBlank="1" showInputMessage="1" showErrorMessage="1" errorTitle="Phone Number" error="Enter digits only.  No spaces or other punctuation." promptTitle="Phone Number" prompt="Just enter the digits for the phone number.  The sheet will automatically format the data." sqref="G18:I20 B18:D20" xr:uid="{DDBA4C1F-1334-47EA-B955-12C3AD6A219D}">
      <formula1>1111111111</formula1>
      <formula2>9999999999</formula2>
    </dataValidation>
    <dataValidation type="whole" allowBlank="1" showInputMessage="1" showErrorMessage="1" promptTitle="Year" prompt="Enter year in four digits only" sqref="G34 B34 B27 G27" xr:uid="{ACCA6F1B-2C25-474A-82C5-A615BB878D70}">
      <formula1>1950</formula1>
      <formula2>2030</formula2>
    </dataValidation>
    <dataValidation type="decimal" allowBlank="1" showInputMessage="1" showErrorMessage="1" sqref="B54 G54" xr:uid="{0913AFB2-892A-44C9-8767-55A26ED04637}">
      <formula1>0.1</formula1>
      <formula2>50</formula2>
    </dataValidation>
    <dataValidation type="whole" allowBlank="1" showInputMessage="1" showErrorMessage="1" sqref="B40 G40" xr:uid="{6490B2C6-9072-40DB-993F-3D499240013E}">
      <formula1>0</formula1>
      <formula2>20</formula2>
    </dataValidation>
    <dataValidation type="date" allowBlank="1" showInputMessage="1" showErrorMessage="1" sqref="B39:D39 G39:I39" xr:uid="{224AABB3-E6CE-4A81-8040-A2843C6CA145}">
      <formula1>2558</formula1>
      <formula2>47848</formula2>
    </dataValidation>
    <dataValidation type="whole" allowBlank="1" showInputMessage="1" showErrorMessage="1" errorTitle="Range Error" error="Please enter a year between 1950 to present." promptTitle="Year" prompt="Enter year in four digits only" sqref="B48 G48" xr:uid="{EFA47C25-A819-448A-AA09-314D4B3C34A0}">
      <formula1>1950</formula1>
      <formula2>2030</formula2>
    </dataValidation>
    <dataValidation type="whole" allowBlank="1" showInputMessage="1" showErrorMessage="1" sqref="I48 D48" xr:uid="{91F7C82F-3237-47ED-A787-7E044A9C7A5F}">
      <formula1>0</formula1>
      <formula2>10000000</formula2>
    </dataValidation>
  </dataValidations>
  <pageMargins left="0.25" right="0.25" top="0.25" bottom="0.25" header="0.25" footer="0.25"/>
  <pageSetup scale="61"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1A4E1-1CEB-4248-9E85-F1EBCCE7B368}">
  <dimension ref="A11:G100"/>
  <sheetViews>
    <sheetView showGridLines="0" zoomScaleNormal="100" workbookViewId="0">
      <selection activeCell="B97" sqref="B97"/>
    </sheetView>
  </sheetViews>
  <sheetFormatPr defaultRowHeight="15" x14ac:dyDescent="0.25"/>
  <cols>
    <col min="1" max="1" width="31.28515625" bestFit="1" customWidth="1"/>
    <col min="2" max="2" width="39.7109375" customWidth="1"/>
    <col min="3" max="3" width="8.7109375" customWidth="1"/>
    <col min="4" max="4" width="14.7109375" bestFit="1" customWidth="1"/>
    <col min="5" max="5" width="20.5703125" customWidth="1"/>
    <col min="6" max="7" width="18.28515625" customWidth="1"/>
  </cols>
  <sheetData>
    <row r="11" spans="1:7" ht="28.5" x14ac:dyDescent="0.25">
      <c r="A11" s="116" t="s">
        <v>23</v>
      </c>
      <c r="B11" s="116"/>
      <c r="C11" s="116"/>
      <c r="D11" s="116"/>
      <c r="E11" s="116"/>
      <c r="F11" s="19"/>
      <c r="G11" s="19"/>
    </row>
    <row r="12" spans="1:7" x14ac:dyDescent="0.25">
      <c r="A12" s="130" t="str">
        <f>"Current As of:  "&amp;IF('Personal Info'!$E$13="ENTER A DATE HERE","ENTER DATE ON PERSONAL INFO PAGE",TEXT('Personal Info'!$E$13,"[$-en-US]mmmm d, yyyy;@"))</f>
        <v>Current As of:  ENTER DATE ON PERSONAL INFO PAGE</v>
      </c>
      <c r="B12" s="130"/>
      <c r="C12" s="130"/>
      <c r="D12" s="130"/>
      <c r="E12" s="130"/>
    </row>
    <row r="14" spans="1:7" ht="18.75" x14ac:dyDescent="0.25">
      <c r="A14" s="129" t="s">
        <v>25</v>
      </c>
      <c r="B14" s="129"/>
      <c r="C14" s="129"/>
      <c r="D14" s="129"/>
      <c r="E14" s="129"/>
    </row>
    <row r="15" spans="1:7" x14ac:dyDescent="0.25">
      <c r="A15" s="7" t="s">
        <v>26</v>
      </c>
      <c r="B15" s="7"/>
      <c r="D15" s="8"/>
      <c r="E15" s="8"/>
    </row>
    <row r="16" spans="1:7" x14ac:dyDescent="0.25">
      <c r="A16" s="9"/>
      <c r="B16" s="10" t="s">
        <v>27</v>
      </c>
      <c r="D16" s="83" t="s">
        <v>28</v>
      </c>
      <c r="E16" s="46">
        <f>SUMIF('1-Bank Accts'!$B$18:$B$44,"Checking",'1-Bank Accts'!$C$18:$C$44)</f>
        <v>0</v>
      </c>
    </row>
    <row r="17" spans="1:5" x14ac:dyDescent="0.25">
      <c r="A17" s="9"/>
      <c r="B17" s="10" t="s">
        <v>29</v>
      </c>
      <c r="D17" s="83" t="s">
        <v>28</v>
      </c>
      <c r="E17" s="44">
        <f>SUMIF('1-Bank Accts'!$B$18:$B$44,"Savings",'1-Bank Accts'!$C$18:$C$44)</f>
        <v>0</v>
      </c>
    </row>
    <row r="18" spans="1:5" x14ac:dyDescent="0.25">
      <c r="A18" s="9"/>
      <c r="B18" s="10" t="s">
        <v>30</v>
      </c>
      <c r="D18" s="83" t="s">
        <v>28</v>
      </c>
      <c r="E18" s="44">
        <f>SUMIF('1-Bank Accts'!$B$18:$B$44,"CD",'1-Bank Accts'!$C$18:$C$44)</f>
        <v>0</v>
      </c>
    </row>
    <row r="19" spans="1:5" x14ac:dyDescent="0.25">
      <c r="A19" s="10"/>
      <c r="B19" s="10" t="s">
        <v>115</v>
      </c>
      <c r="D19" s="83" t="s">
        <v>28</v>
      </c>
      <c r="E19" s="47">
        <f>'1-Bank Accts'!$C$17</f>
        <v>0</v>
      </c>
    </row>
    <row r="20" spans="1:5" x14ac:dyDescent="0.25">
      <c r="A20" s="10"/>
      <c r="B20" s="11"/>
      <c r="D20" s="76" t="s">
        <v>31</v>
      </c>
      <c r="E20" s="75">
        <f>SUM(E16:E19)</f>
        <v>0</v>
      </c>
    </row>
    <row r="21" spans="1:5" x14ac:dyDescent="0.25">
      <c r="A21" s="7" t="s">
        <v>223</v>
      </c>
      <c r="B21" s="10"/>
      <c r="D21" s="12"/>
      <c r="E21" s="12"/>
    </row>
    <row r="22" spans="1:5" x14ac:dyDescent="0.25">
      <c r="A22" s="11"/>
      <c r="B22" s="10" t="s">
        <v>233</v>
      </c>
      <c r="D22" s="83" t="s">
        <v>50</v>
      </c>
      <c r="E22" s="46">
        <f ca="1">SUMIF('7-Receivables'!$D$17:$D$34,"Account Receivable",'7-Receivables'!$G$17:$G$34)</f>
        <v>0</v>
      </c>
    </row>
    <row r="23" spans="1:5" x14ac:dyDescent="0.25">
      <c r="A23" s="11"/>
      <c r="B23" s="10" t="s">
        <v>234</v>
      </c>
      <c r="D23" s="83" t="s">
        <v>50</v>
      </c>
      <c r="E23" s="47">
        <f ca="1">SUMIF('7-Receivables'!$D$17:$D$34,"Current",'7-Receivables'!$G$17:$G$34)</f>
        <v>0</v>
      </c>
    </row>
    <row r="24" spans="1:5" x14ac:dyDescent="0.25">
      <c r="A24" s="10"/>
      <c r="B24" s="11"/>
      <c r="D24" s="76" t="s">
        <v>232</v>
      </c>
      <c r="E24" s="75">
        <f ca="1">SUM(E22)</f>
        <v>0</v>
      </c>
    </row>
    <row r="25" spans="1:5" x14ac:dyDescent="0.25">
      <c r="A25" s="7" t="s">
        <v>32</v>
      </c>
      <c r="B25" s="7"/>
      <c r="D25" s="8"/>
      <c r="E25" s="8"/>
    </row>
    <row r="26" spans="1:5" x14ac:dyDescent="0.25">
      <c r="A26" s="10"/>
      <c r="B26" s="10" t="s">
        <v>33</v>
      </c>
      <c r="D26" s="83" t="s">
        <v>34</v>
      </c>
      <c r="E26" s="46">
        <f>'2-Life Ins'!$F$35</f>
        <v>0</v>
      </c>
    </row>
    <row r="27" spans="1:5" x14ac:dyDescent="0.25">
      <c r="A27" s="10"/>
      <c r="B27" s="10" t="s">
        <v>35</v>
      </c>
      <c r="D27" s="83" t="s">
        <v>36</v>
      </c>
      <c r="E27" s="44">
        <f>'3-Brokerage Accts'!$C$36</f>
        <v>0</v>
      </c>
    </row>
    <row r="28" spans="1:5" x14ac:dyDescent="0.25">
      <c r="A28" s="10"/>
      <c r="B28" s="10" t="s">
        <v>93</v>
      </c>
      <c r="D28" s="83" t="s">
        <v>37</v>
      </c>
      <c r="E28" s="44">
        <f>SUMIF('4-Securities'!$B$17:$B$58,"Own Bus",'4-Securities'!$F$17:$F$58)</f>
        <v>0</v>
      </c>
    </row>
    <row r="29" spans="1:5" x14ac:dyDescent="0.25">
      <c r="A29" s="10"/>
      <c r="B29" s="10" t="s">
        <v>94</v>
      </c>
      <c r="D29" s="83" t="s">
        <v>37</v>
      </c>
      <c r="E29" s="44">
        <f>SUMIF('4-Securities'!$B$17:$B$58,"Stocks",'4-Securities'!$F$17:$F$58)</f>
        <v>0</v>
      </c>
    </row>
    <row r="30" spans="1:5" x14ac:dyDescent="0.25">
      <c r="A30" s="10"/>
      <c r="B30" s="10" t="s">
        <v>114</v>
      </c>
      <c r="D30" s="83" t="s">
        <v>37</v>
      </c>
      <c r="E30" s="44">
        <f>SUMIF('4-Securities'!$B$17:$B$58,"Bonds",'4-Securities'!$F$17:$F$58)+SUMIF('4-Securities'!$B$17:$B$58,"T-Bills",'4-Securities'!$F$17:$F$58)</f>
        <v>0</v>
      </c>
    </row>
    <row r="31" spans="1:5" x14ac:dyDescent="0.25">
      <c r="A31" s="10"/>
      <c r="B31" s="10" t="s">
        <v>95</v>
      </c>
      <c r="D31" s="83" t="s">
        <v>37</v>
      </c>
      <c r="E31" s="44">
        <f>SUMIF('4-Securities'!$B$17:$B$58,"Mutual Fund",'4-Securities'!$F$17:$F$58)</f>
        <v>0</v>
      </c>
    </row>
    <row r="32" spans="1:5" x14ac:dyDescent="0.25">
      <c r="A32" s="10"/>
      <c r="B32" s="10" t="s">
        <v>38</v>
      </c>
      <c r="D32" s="83" t="s">
        <v>104</v>
      </c>
      <c r="E32" s="47">
        <f>SUMIF('5-Real Estate'!$D$18:$D$57,"Investment",'5-Real Estate'!$G$18:$G$57)</f>
        <v>0</v>
      </c>
    </row>
    <row r="33" spans="1:5" x14ac:dyDescent="0.25">
      <c r="A33" s="10"/>
      <c r="B33" s="11"/>
      <c r="D33" s="76" t="s">
        <v>39</v>
      </c>
      <c r="E33" s="75">
        <f>SUM(E25:E32)</f>
        <v>0</v>
      </c>
    </row>
    <row r="34" spans="1:5" x14ac:dyDescent="0.25">
      <c r="A34" s="7" t="s">
        <v>225</v>
      </c>
      <c r="B34" s="10"/>
      <c r="D34" s="12"/>
      <c r="E34" s="12"/>
    </row>
    <row r="35" spans="1:5" x14ac:dyDescent="0.25">
      <c r="A35" s="11"/>
      <c r="B35" s="10" t="s">
        <v>229</v>
      </c>
      <c r="D35" s="83" t="s">
        <v>50</v>
      </c>
      <c r="E35" s="46">
        <f ca="1">SUMIF('7-Receivables'!$D$17:$D$34,"Auto Loan",'7-Receivables'!$G$17:$G$34)</f>
        <v>0</v>
      </c>
    </row>
    <row r="36" spans="1:5" x14ac:dyDescent="0.25">
      <c r="A36" s="11"/>
      <c r="B36" s="10" t="s">
        <v>228</v>
      </c>
      <c r="D36" s="83" t="s">
        <v>50</v>
      </c>
      <c r="E36" s="44">
        <f ca="1">SUMIF('7-Receivables'!$D$17:$D$34,"Bus Loan",'7-Receivables'!$G$17:$G$34)</f>
        <v>0</v>
      </c>
    </row>
    <row r="37" spans="1:5" x14ac:dyDescent="0.25">
      <c r="A37" s="11"/>
      <c r="B37" s="10" t="s">
        <v>230</v>
      </c>
      <c r="D37" s="83" t="s">
        <v>50</v>
      </c>
      <c r="E37" s="44">
        <f ca="1">SUMIF('7-Receivables'!$D$17:$D$34,"Contract",'7-Receivables'!$G$17:$G$34)</f>
        <v>0</v>
      </c>
    </row>
    <row r="38" spans="1:5" x14ac:dyDescent="0.25">
      <c r="A38" s="11"/>
      <c r="B38" s="10" t="s">
        <v>224</v>
      </c>
      <c r="D38" s="83" t="s">
        <v>50</v>
      </c>
      <c r="E38" s="44">
        <f ca="1">SUMIF('7-Receivables'!$D$17:$D$34,"Installment",'7-Receivables'!$G$17:$G$34)</f>
        <v>0</v>
      </c>
    </row>
    <row r="39" spans="1:5" x14ac:dyDescent="0.25">
      <c r="A39" s="11"/>
      <c r="B39" s="10" t="s">
        <v>226</v>
      </c>
      <c r="D39" s="83" t="s">
        <v>50</v>
      </c>
      <c r="E39" s="44">
        <f ca="1">SUMIF('7-Receivables'!$D$17:$D$34,"1st TD",'7-Receivables'!$G$17:$G$34)+SUMIF('7-Receivables'!$D$17:$D$34,"2nd TD",'7-Receivables'!$G$17:$G$34)+SUMIF('7-Receivables'!$D$17:$D$34,"3rd TD",'7-Receivables'!$G$17:$G$34)</f>
        <v>0</v>
      </c>
    </row>
    <row r="40" spans="1:5" x14ac:dyDescent="0.25">
      <c r="A40" s="11"/>
      <c r="B40" s="10" t="s">
        <v>225</v>
      </c>
      <c r="D40" s="83" t="s">
        <v>50</v>
      </c>
      <c r="E40" s="44">
        <f ca="1">SUMIF('7-Receivables'!$D$17:$D$34,"Note Receivable",'7-Receivables'!$G$17:$G$34)</f>
        <v>0</v>
      </c>
    </row>
    <row r="41" spans="1:5" x14ac:dyDescent="0.25">
      <c r="A41" s="11"/>
      <c r="B41" s="10" t="s">
        <v>231</v>
      </c>
      <c r="D41" s="83" t="s">
        <v>50</v>
      </c>
      <c r="E41" s="44">
        <f ca="1">SUMIF('7-Receivables'!$D$17:$D$34,"Other",'7-Receivables'!$G$17:$G$34)</f>
        <v>0</v>
      </c>
    </row>
    <row r="42" spans="1:5" x14ac:dyDescent="0.25">
      <c r="A42" s="11"/>
      <c r="B42" s="10" t="s">
        <v>227</v>
      </c>
      <c r="D42" s="83" t="s">
        <v>50</v>
      </c>
      <c r="E42" s="47">
        <f ca="1">SUMIF('7-Receivables'!$D$17:$D$34,"Pers Loan",'7-Receivables'!$G$17:$G$34)</f>
        <v>0</v>
      </c>
    </row>
    <row r="43" spans="1:5" x14ac:dyDescent="0.25">
      <c r="A43" s="10"/>
      <c r="B43" s="11"/>
      <c r="D43" s="76" t="s">
        <v>236</v>
      </c>
      <c r="E43" s="75">
        <f ca="1">SUM(E35:E42)</f>
        <v>0</v>
      </c>
    </row>
    <row r="44" spans="1:5" x14ac:dyDescent="0.25">
      <c r="A44" s="7" t="s">
        <v>40</v>
      </c>
      <c r="B44" s="7"/>
      <c r="D44" s="8"/>
      <c r="E44" s="8"/>
    </row>
    <row r="45" spans="1:5" x14ac:dyDescent="0.25">
      <c r="A45" s="10"/>
      <c r="B45" s="10" t="s">
        <v>41</v>
      </c>
      <c r="D45" s="83" t="s">
        <v>104</v>
      </c>
      <c r="E45" s="46">
        <f>SUMIF('5-Real Estate'!$D$18:$D$57,"Primary Residence",'5-Real Estate'!$G$18:$G$57)</f>
        <v>0</v>
      </c>
    </row>
    <row r="46" spans="1:5" x14ac:dyDescent="0.25">
      <c r="A46" s="10"/>
      <c r="B46" s="10" t="s">
        <v>105</v>
      </c>
      <c r="D46" s="83" t="s">
        <v>104</v>
      </c>
      <c r="E46" s="44">
        <f>'5-Real Estate'!G58-'Balance Sheet'!E32-'Balance Sheet'!E45</f>
        <v>0</v>
      </c>
    </row>
    <row r="47" spans="1:5" x14ac:dyDescent="0.25">
      <c r="A47" s="10"/>
      <c r="B47" s="10" t="s">
        <v>124</v>
      </c>
      <c r="D47" s="83" t="s">
        <v>53</v>
      </c>
      <c r="E47" s="44">
        <f>'8-Vehicles'!$G$67</f>
        <v>0</v>
      </c>
    </row>
    <row r="48" spans="1:5" x14ac:dyDescent="0.25">
      <c r="A48" s="10"/>
      <c r="B48" s="10" t="s">
        <v>116</v>
      </c>
      <c r="D48" s="83" t="s">
        <v>42</v>
      </c>
      <c r="E48" s="44">
        <f>SUMIF('9-Other Assets'!$A$16:$A$49,"Precious Metals",'9-Other Assets'!$E$16:$E$49)</f>
        <v>0</v>
      </c>
    </row>
    <row r="49" spans="1:5" x14ac:dyDescent="0.25">
      <c r="A49" s="10"/>
      <c r="B49" s="10" t="s">
        <v>117</v>
      </c>
      <c r="D49" s="83" t="s">
        <v>42</v>
      </c>
      <c r="E49" s="44">
        <f>SUMIF('9-Other Assets'!$A$16:$A$49,"Cryptocurrency",'9-Other Assets'!$E$16:$E$49)</f>
        <v>0</v>
      </c>
    </row>
    <row r="50" spans="1:5" x14ac:dyDescent="0.25">
      <c r="A50" s="10"/>
      <c r="B50" s="10" t="s">
        <v>43</v>
      </c>
      <c r="D50" s="83" t="s">
        <v>42</v>
      </c>
      <c r="E50" s="44">
        <f>SUMIF('9-Other Assets'!$A$16:$A$49,"Jewelry",'9-Other Assets'!$E$16:$E$49)+SUMIF('9-Other Assets'!$A$16:$A$49,"Art",'9-Other Assets'!$E$16:$E$49)+SUMIF('9-Other Assets'!$A$16:$A$49,"Collectibles",'9-Other Assets'!$E$16:$E$49)</f>
        <v>0</v>
      </c>
    </row>
    <row r="51" spans="1:5" x14ac:dyDescent="0.25">
      <c r="A51" s="10"/>
      <c r="B51" s="10" t="s">
        <v>44</v>
      </c>
      <c r="D51" s="83" t="s">
        <v>42</v>
      </c>
      <c r="E51" s="47">
        <f>'9-Other Assets'!$E$50-SUM('Balance Sheet'!$E$48:$E$50)</f>
        <v>0</v>
      </c>
    </row>
    <row r="52" spans="1:5" x14ac:dyDescent="0.25">
      <c r="A52" s="10"/>
      <c r="B52" s="11"/>
      <c r="D52" s="76" t="s">
        <v>45</v>
      </c>
      <c r="E52" s="75">
        <f>SUM(E44:E51)</f>
        <v>0</v>
      </c>
    </row>
    <row r="53" spans="1:5" x14ac:dyDescent="0.25">
      <c r="A53" s="7" t="s">
        <v>46</v>
      </c>
      <c r="B53" s="7"/>
      <c r="D53" s="8"/>
      <c r="E53" s="8"/>
    </row>
    <row r="54" spans="1:5" x14ac:dyDescent="0.25">
      <c r="A54" s="10"/>
      <c r="B54" s="10" t="s">
        <v>47</v>
      </c>
      <c r="D54" s="83" t="s">
        <v>48</v>
      </c>
      <c r="E54" s="46">
        <f>'6-Retirement'!C50-'Balance Sheet'!E55</f>
        <v>0</v>
      </c>
    </row>
    <row r="55" spans="1:5" x14ac:dyDescent="0.25">
      <c r="A55" s="10"/>
      <c r="B55" s="10" t="s">
        <v>49</v>
      </c>
      <c r="D55" s="83" t="s">
        <v>48</v>
      </c>
      <c r="E55" s="44">
        <f>SUMIF('6-Retirement'!$B$16:$B$49,"Profit Sharing",'6-Retirement'!$C$16:$C$49)+SUMIF('6-Retirement'!$B$16:$B$49,"Pension",'6-Retirement'!$C$16:$C$49)</f>
        <v>0</v>
      </c>
    </row>
    <row r="56" spans="1:5" x14ac:dyDescent="0.25">
      <c r="A56" s="10"/>
      <c r="B56" s="10" t="s">
        <v>51</v>
      </c>
      <c r="D56" s="83" t="s">
        <v>222</v>
      </c>
      <c r="E56" s="47">
        <f>IFERROR((240*('Income Statement'!E20/MONTH('Income Statement'!C12))),0)</f>
        <v>0</v>
      </c>
    </row>
    <row r="57" spans="1:5" x14ac:dyDescent="0.25">
      <c r="A57" s="10"/>
      <c r="B57" s="11"/>
      <c r="D57" s="76" t="s">
        <v>52</v>
      </c>
      <c r="E57" s="75">
        <f>SUM(E54:E56)</f>
        <v>0</v>
      </c>
    </row>
    <row r="58" spans="1:5" ht="16.5" thickBot="1" x14ac:dyDescent="0.3">
      <c r="A58" s="13" t="s">
        <v>54</v>
      </c>
      <c r="B58" s="13"/>
      <c r="C58" s="48"/>
      <c r="D58" s="14"/>
      <c r="E58" s="42">
        <f ca="1">E24+E57+E52+E33+E20+E43</f>
        <v>0</v>
      </c>
    </row>
    <row r="59" spans="1:5" ht="15.75" thickTop="1" x14ac:dyDescent="0.25"/>
    <row r="60" spans="1:5" x14ac:dyDescent="0.25">
      <c r="A60" s="130" t="s">
        <v>254</v>
      </c>
      <c r="B60" s="130"/>
      <c r="C60" s="130"/>
      <c r="D60" s="130"/>
      <c r="E60" s="130"/>
    </row>
    <row r="61" spans="1:5" x14ac:dyDescent="0.25">
      <c r="A61" s="96"/>
      <c r="B61" s="96"/>
      <c r="C61" s="96"/>
      <c r="D61" s="96"/>
      <c r="E61" s="96"/>
    </row>
    <row r="62" spans="1:5" ht="18.75" x14ac:dyDescent="0.25">
      <c r="A62" s="129" t="s">
        <v>55</v>
      </c>
      <c r="B62" s="129"/>
      <c r="C62" s="129"/>
      <c r="D62" s="129"/>
      <c r="E62" s="129"/>
    </row>
    <row r="63" spans="1:5" x14ac:dyDescent="0.25">
      <c r="A63" s="7" t="s">
        <v>128</v>
      </c>
    </row>
    <row r="64" spans="1:5" x14ac:dyDescent="0.25">
      <c r="A64" s="10"/>
      <c r="B64" s="10" t="s">
        <v>59</v>
      </c>
      <c r="D64" s="83" t="s">
        <v>237</v>
      </c>
      <c r="E64" s="46">
        <f>SUMIF('10-Debts &amp; Liabilities'!$B:$B,"Account Payable",'10-Debts &amp; Liabilities'!$G:$G)</f>
        <v>0</v>
      </c>
    </row>
    <row r="65" spans="1:5" x14ac:dyDescent="0.25">
      <c r="A65" s="10"/>
      <c r="B65" s="10" t="s">
        <v>57</v>
      </c>
      <c r="D65" s="83" t="s">
        <v>237</v>
      </c>
      <c r="E65" s="44">
        <f ca="1">SUM('10-Debts &amp; Liabilities'!G17:G51)-'Balance Sheet'!E64-'Balance Sheet'!E66</f>
        <v>0</v>
      </c>
    </row>
    <row r="66" spans="1:5" x14ac:dyDescent="0.25">
      <c r="A66" s="10"/>
      <c r="B66" s="10" t="s">
        <v>64</v>
      </c>
      <c r="D66" s="83" t="s">
        <v>237</v>
      </c>
      <c r="E66" s="47">
        <f>SUMIF('10-Debts &amp; Liabilities'!$B:$B,"Curr Year's Income Tax",'10-Debts &amp; Liabilities'!$G:$G)</f>
        <v>0</v>
      </c>
    </row>
    <row r="67" spans="1:5" x14ac:dyDescent="0.25">
      <c r="A67" s="10"/>
      <c r="B67" s="10"/>
      <c r="D67" s="76" t="s">
        <v>129</v>
      </c>
      <c r="E67" s="75">
        <f ca="1">SUM(E64:E66)</f>
        <v>0</v>
      </c>
    </row>
    <row r="68" spans="1:5" x14ac:dyDescent="0.25">
      <c r="A68" s="7" t="s">
        <v>130</v>
      </c>
      <c r="B68" s="10"/>
      <c r="D68" s="34"/>
      <c r="E68" s="12"/>
    </row>
    <row r="69" spans="1:5" x14ac:dyDescent="0.25">
      <c r="A69" s="10"/>
      <c r="B69" s="10" t="s">
        <v>60</v>
      </c>
      <c r="D69" s="105" t="s">
        <v>237</v>
      </c>
      <c r="E69" s="44">
        <f>SUMIF('10-Debts &amp; Liabilities'!$B:$B,"Note Payable",'10-Debts &amp; Liabilities'!$J:$J)+SUMIF('10-Debts &amp; Liabilities'!$B:$B,"Installment",'10-Debts &amp; Liabilities'!$J:$J)</f>
        <v>0</v>
      </c>
    </row>
    <row r="70" spans="1:5" x14ac:dyDescent="0.25">
      <c r="A70" s="10"/>
      <c r="B70" s="10" t="s">
        <v>61</v>
      </c>
      <c r="D70" s="105" t="s">
        <v>34</v>
      </c>
      <c r="E70" s="44">
        <f>'2-Life Ins'!$G$35</f>
        <v>0</v>
      </c>
    </row>
    <row r="71" spans="1:5" x14ac:dyDescent="0.25">
      <c r="A71" s="10"/>
      <c r="B71" s="10" t="s">
        <v>62</v>
      </c>
      <c r="D71" s="105" t="s">
        <v>48</v>
      </c>
      <c r="E71" s="44">
        <f>SUMIF('6-Retirement'!$B$16:$B$49,"Profit Sharing",'6-Retirement'!$D$16:$D$49)+SUMIF('6-Retirement'!$B$16:$B$49,"Pension",'6-Retirement'!$D$16:$D$49)</f>
        <v>0</v>
      </c>
    </row>
    <row r="72" spans="1:5" x14ac:dyDescent="0.25">
      <c r="A72" s="10"/>
      <c r="B72" s="10" t="s">
        <v>63</v>
      </c>
      <c r="D72" s="105" t="s">
        <v>48</v>
      </c>
      <c r="E72" s="44">
        <f>'6-Retirement'!$D$50-'Balance Sheet'!$E$71</f>
        <v>0</v>
      </c>
    </row>
    <row r="73" spans="1:5" x14ac:dyDescent="0.25">
      <c r="A73" s="10"/>
      <c r="B73" s="10" t="s">
        <v>139</v>
      </c>
      <c r="D73" s="105" t="s">
        <v>237</v>
      </c>
      <c r="E73" s="44">
        <f>SUMIF('10-Debts &amp; Liabilities'!$B:$B,"Vehicle/Vessel/Aircraft Loan",'10-Debts &amp; Liabilities'!$J:$J)</f>
        <v>0</v>
      </c>
    </row>
    <row r="74" spans="1:5" x14ac:dyDescent="0.25">
      <c r="A74" s="10"/>
      <c r="B74" s="10" t="s">
        <v>56</v>
      </c>
      <c r="D74" s="105" t="s">
        <v>104</v>
      </c>
      <c r="E74" s="44">
        <f>SUMIF('5-Real Estate'!D18:D57,"Investment",'5-Real Estate'!J18:J57)</f>
        <v>0</v>
      </c>
    </row>
    <row r="75" spans="1:5" x14ac:dyDescent="0.25">
      <c r="A75" s="10"/>
      <c r="B75" s="10" t="s">
        <v>138</v>
      </c>
      <c r="D75" s="105" t="s">
        <v>104</v>
      </c>
      <c r="E75" s="44">
        <f>'5-Real Estate'!J58-'Balance Sheet'!E74</f>
        <v>0</v>
      </c>
    </row>
    <row r="76" spans="1:5" x14ac:dyDescent="0.25">
      <c r="A76" s="10"/>
      <c r="B76" s="10" t="s">
        <v>58</v>
      </c>
      <c r="D76" s="105" t="s">
        <v>237</v>
      </c>
      <c r="E76" s="44">
        <f>SUMIF('10-Debts &amp; Liabilities'!$B:$B,"Student Loan",'10-Debts &amp; Liabilities'!$J:$J)</f>
        <v>0</v>
      </c>
    </row>
    <row r="77" spans="1:5" x14ac:dyDescent="0.25">
      <c r="A77" s="10"/>
      <c r="B77" s="10" t="s">
        <v>137</v>
      </c>
      <c r="D77" s="105" t="s">
        <v>237</v>
      </c>
      <c r="E77" s="44">
        <f>SUMIF('10-Debts &amp; Liabilities'!$B:$B,"Tax Debts-Old",'10-Debts &amp; Liabilities'!$J:$J)</f>
        <v>0</v>
      </c>
    </row>
    <row r="78" spans="1:5" x14ac:dyDescent="0.25">
      <c r="A78" s="10"/>
      <c r="B78" s="10" t="s">
        <v>140</v>
      </c>
      <c r="D78" s="105" t="s">
        <v>237</v>
      </c>
      <c r="E78" s="44">
        <f>SUMIF('10-Debts &amp; Liabilities'!$B:$B,"Other LT Debt",'10-Debts &amp; Liabilities'!$J:$J)</f>
        <v>0</v>
      </c>
    </row>
    <row r="79" spans="1:5" x14ac:dyDescent="0.25">
      <c r="A79" s="10"/>
      <c r="B79" s="10"/>
      <c r="D79" s="76" t="s">
        <v>131</v>
      </c>
      <c r="E79" s="75">
        <f>SUM(E69:E78)</f>
        <v>0</v>
      </c>
    </row>
    <row r="80" spans="1:5" x14ac:dyDescent="0.25">
      <c r="A80" s="10"/>
      <c r="B80" s="10"/>
      <c r="D80" s="34"/>
      <c r="E80" s="45"/>
    </row>
    <row r="81" spans="1:6" ht="15.75" x14ac:dyDescent="0.25">
      <c r="A81" s="13" t="s">
        <v>65</v>
      </c>
      <c r="B81" s="13"/>
      <c r="C81" s="48"/>
      <c r="D81" s="14"/>
      <c r="E81" s="43">
        <f ca="1">$E$79+$E$67</f>
        <v>0</v>
      </c>
    </row>
    <row r="82" spans="1:6" x14ac:dyDescent="0.25">
      <c r="A82" s="11"/>
      <c r="B82" s="11"/>
      <c r="D82" s="11"/>
      <c r="E82" s="11"/>
    </row>
    <row r="83" spans="1:6" ht="16.5" thickBot="1" x14ac:dyDescent="0.3">
      <c r="A83" s="49" t="s">
        <v>141</v>
      </c>
      <c r="B83" s="50"/>
      <c r="C83" s="51"/>
      <c r="D83" s="52"/>
      <c r="E83" s="53">
        <f ca="1">$E$58-$E$81</f>
        <v>0</v>
      </c>
    </row>
    <row r="84" spans="1:6" ht="15.75" thickTop="1" x14ac:dyDescent="0.25">
      <c r="A84" s="15"/>
      <c r="B84" s="15"/>
      <c r="D84" s="15"/>
      <c r="E84" s="15"/>
    </row>
    <row r="85" spans="1:6" ht="18.75" x14ac:dyDescent="0.25">
      <c r="A85" s="129" t="s">
        <v>66</v>
      </c>
      <c r="B85" s="129"/>
      <c r="C85" s="129"/>
      <c r="D85" s="129"/>
      <c r="E85" s="129"/>
    </row>
    <row r="86" spans="1:6" x14ac:dyDescent="0.25">
      <c r="A86" s="127" t="s">
        <v>67</v>
      </c>
      <c r="B86" s="127"/>
      <c r="D86" s="17"/>
      <c r="E86" s="86" t="str">
        <f ca="1">IF(E58=0,"",ROUND(E81/E58,4)*100&amp;" : 1")</f>
        <v/>
      </c>
    </row>
    <row r="87" spans="1:6" x14ac:dyDescent="0.25">
      <c r="A87" s="127" t="s">
        <v>68</v>
      </c>
      <c r="B87" s="127"/>
      <c r="D87" s="17"/>
      <c r="E87" s="86" t="str">
        <f>IF('Income Statement'!E68=0,"",(ROUND((E20+E33-E28)/('Income Statement'!E68/MONTH('Income Statement'!C12))*100,4)&amp;" : 1"))</f>
        <v/>
      </c>
      <c r="F87" t="str">
        <f>IF(E87="","Enter Monthly Living Expenses on the Income Statement tab.","")</f>
        <v>Enter Monthly Living Expenses on the Income Statement tab.</v>
      </c>
    </row>
    <row r="88" spans="1:6" x14ac:dyDescent="0.25">
      <c r="A88" s="127" t="s">
        <v>69</v>
      </c>
      <c r="B88" s="127"/>
      <c r="D88" s="17"/>
      <c r="E88" s="86" t="str">
        <f ca="1">IF(E83=0,"",(ROUND((E33+E57)/E83,4)*100&amp;" : 1"))</f>
        <v/>
      </c>
    </row>
    <row r="91" spans="1:6" ht="18.75" x14ac:dyDescent="0.25">
      <c r="A91" s="124" t="s">
        <v>200</v>
      </c>
      <c r="B91" s="124"/>
      <c r="C91" s="124"/>
      <c r="D91" s="124"/>
      <c r="E91" s="124"/>
    </row>
    <row r="92" spans="1:6" x14ac:dyDescent="0.25">
      <c r="A92" s="128" t="s">
        <v>201</v>
      </c>
      <c r="B92" s="128"/>
      <c r="C92" s="128"/>
      <c r="D92" s="128"/>
      <c r="E92" s="128"/>
    </row>
    <row r="93" spans="1:6" x14ac:dyDescent="0.25">
      <c r="A93" s="128"/>
      <c r="B93" s="128"/>
      <c r="C93" s="128"/>
      <c r="D93" s="128"/>
      <c r="E93" s="128"/>
    </row>
    <row r="94" spans="1:6" x14ac:dyDescent="0.25">
      <c r="A94" s="128"/>
      <c r="B94" s="128"/>
      <c r="C94" s="128"/>
      <c r="D94" s="128"/>
      <c r="E94" s="128"/>
    </row>
    <row r="95" spans="1:6" x14ac:dyDescent="0.25">
      <c r="A95" s="61"/>
      <c r="B95" s="61"/>
      <c r="C95" s="61"/>
      <c r="D95" s="61"/>
      <c r="E95" s="61"/>
    </row>
    <row r="97" spans="1:4" x14ac:dyDescent="0.25">
      <c r="A97" t="s">
        <v>202</v>
      </c>
      <c r="B97" s="63"/>
      <c r="C97" s="60" t="s">
        <v>204</v>
      </c>
      <c r="D97" s="62"/>
    </row>
    <row r="100" spans="1:4" x14ac:dyDescent="0.25">
      <c r="A100" t="s">
        <v>203</v>
      </c>
      <c r="B100" s="63"/>
      <c r="C100" s="60" t="s">
        <v>204</v>
      </c>
      <c r="D100" s="62"/>
    </row>
  </sheetData>
  <sheetProtection algorithmName="SHA-512" hashValue="Kx8RSk5mU0hN7c2Cp8HnsttfgKBT6jzYn05gZ1xTaJm1/y3ARutqp5/1nH4PEhxGRWTU1pmU/l16HiqwsCx5BQ==" saltValue="RmCDLv2F5CdF7X3NxrbFQA==" spinCount="100000" sheet="1" objects="1" scenarios="1" selectLockedCells="1"/>
  <sortState xmlns:xlrd2="http://schemas.microsoft.com/office/spreadsheetml/2017/richdata2" ref="B35:E42">
    <sortCondition ref="B35:B42"/>
  </sortState>
  <mergeCells count="11">
    <mergeCell ref="A88:B88"/>
    <mergeCell ref="A91:E91"/>
    <mergeCell ref="A92:E94"/>
    <mergeCell ref="A14:E14"/>
    <mergeCell ref="A11:E11"/>
    <mergeCell ref="A62:E62"/>
    <mergeCell ref="A85:E85"/>
    <mergeCell ref="A86:B86"/>
    <mergeCell ref="A87:B87"/>
    <mergeCell ref="A12:E12"/>
    <mergeCell ref="A60:E60"/>
  </mergeCells>
  <printOptions horizontalCentered="1"/>
  <pageMargins left="0.7" right="0.7" top="0.75" bottom="0.75" header="0.3" footer="0.3"/>
  <pageSetup scale="78" fitToHeight="2"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1CDCA-2DC3-4C03-AA11-31DF95CF0D98}">
  <dimension ref="A1:F74"/>
  <sheetViews>
    <sheetView showGridLines="0" zoomScaleNormal="100" workbookViewId="0">
      <selection activeCell="D16" sqref="D16"/>
    </sheetView>
  </sheetViews>
  <sheetFormatPr defaultRowHeight="15" x14ac:dyDescent="0.25"/>
  <cols>
    <col min="1" max="1" width="25.140625" customWidth="1"/>
    <col min="2" max="2" width="33.85546875" customWidth="1"/>
    <col min="3" max="3" width="16.140625" customWidth="1"/>
    <col min="4" max="4" width="20.7109375" customWidth="1"/>
    <col min="5" max="5" width="17.42578125" customWidth="1"/>
  </cols>
  <sheetData>
    <row r="1" spans="1:6" x14ac:dyDescent="0.25">
      <c r="A1" s="115" t="e" vm="1">
        <v>#VALUE!</v>
      </c>
      <c r="B1" s="115"/>
      <c r="C1" s="115"/>
      <c r="D1" s="115"/>
      <c r="E1" s="115"/>
    </row>
    <row r="2" spans="1:6" x14ac:dyDescent="0.25">
      <c r="A2" s="115"/>
      <c r="B2" s="115"/>
      <c r="C2" s="115"/>
      <c r="D2" s="115"/>
      <c r="E2" s="115"/>
    </row>
    <row r="3" spans="1:6" x14ac:dyDescent="0.25">
      <c r="A3" s="115"/>
      <c r="B3" s="115"/>
      <c r="C3" s="115"/>
      <c r="D3" s="115"/>
      <c r="E3" s="115"/>
    </row>
    <row r="4" spans="1:6" x14ac:dyDescent="0.25">
      <c r="A4" s="115"/>
      <c r="B4" s="115"/>
      <c r="C4" s="115"/>
      <c r="D4" s="115"/>
      <c r="E4" s="115"/>
    </row>
    <row r="5" spans="1:6" x14ac:dyDescent="0.25">
      <c r="A5" s="115"/>
      <c r="B5" s="115"/>
      <c r="C5" s="115"/>
      <c r="D5" s="115"/>
      <c r="E5" s="115"/>
    </row>
    <row r="6" spans="1:6" x14ac:dyDescent="0.25">
      <c r="A6" s="115"/>
      <c r="B6" s="115"/>
      <c r="C6" s="115"/>
      <c r="D6" s="115"/>
      <c r="E6" s="115"/>
    </row>
    <row r="7" spans="1:6" x14ac:dyDescent="0.25">
      <c r="A7" s="115"/>
      <c r="B7" s="115"/>
      <c r="C7" s="115"/>
      <c r="D7" s="115"/>
      <c r="E7" s="115"/>
    </row>
    <row r="8" spans="1:6" x14ac:dyDescent="0.25">
      <c r="A8" s="115"/>
      <c r="B8" s="115"/>
      <c r="C8" s="115"/>
      <c r="D8" s="115"/>
      <c r="E8" s="115"/>
    </row>
    <row r="9" spans="1:6" x14ac:dyDescent="0.25">
      <c r="A9" s="115"/>
      <c r="B9" s="115"/>
      <c r="C9" s="115"/>
      <c r="D9" s="115"/>
      <c r="E9" s="115"/>
    </row>
    <row r="10" spans="1:6" x14ac:dyDescent="0.25">
      <c r="A10" s="115"/>
      <c r="B10" s="115"/>
      <c r="C10" s="115"/>
      <c r="D10" s="115"/>
      <c r="E10" s="115"/>
    </row>
    <row r="11" spans="1:6" ht="28.5" x14ac:dyDescent="0.25">
      <c r="A11" s="116" t="s">
        <v>22</v>
      </c>
      <c r="B11" s="116"/>
      <c r="C11" s="116"/>
      <c r="D11" s="116"/>
      <c r="E11" s="116"/>
      <c r="F11" s="19"/>
    </row>
    <row r="12" spans="1:6" x14ac:dyDescent="0.25">
      <c r="A12" s="130" t="str">
        <f>"Current As of:  "&amp;IF('Personal Info'!$E$13="ENTER A DATE HERE","ENTER DATE ON PERSONAL INFO PAGE",TEXT('Personal Info'!$E$13,"[$-en-US]mmmm d, yyyy;@"))</f>
        <v>Current As of:  ENTER DATE ON PERSONAL INFO PAGE</v>
      </c>
      <c r="B12" s="130"/>
      <c r="C12" s="130"/>
      <c r="D12" s="130"/>
      <c r="E12" s="130"/>
    </row>
    <row r="14" spans="1:6" ht="18.75" x14ac:dyDescent="0.25">
      <c r="A14" s="129" t="s">
        <v>142</v>
      </c>
      <c r="B14" s="129"/>
      <c r="C14" s="4"/>
      <c r="D14" s="4" t="s">
        <v>158</v>
      </c>
      <c r="E14" s="4" t="s">
        <v>159</v>
      </c>
    </row>
    <row r="15" spans="1:6" x14ac:dyDescent="0.25">
      <c r="A15" s="54" t="s">
        <v>143</v>
      </c>
      <c r="B15" s="11"/>
      <c r="C15" s="11"/>
      <c r="D15" s="55"/>
      <c r="E15" s="55"/>
    </row>
    <row r="16" spans="1:6" x14ac:dyDescent="0.25">
      <c r="A16" s="11"/>
      <c r="B16" s="11" t="s">
        <v>144</v>
      </c>
      <c r="C16" s="11"/>
      <c r="D16" s="97">
        <v>0</v>
      </c>
      <c r="E16" s="97">
        <v>0</v>
      </c>
    </row>
    <row r="17" spans="1:5" x14ac:dyDescent="0.25">
      <c r="A17" s="11"/>
      <c r="B17" s="11" t="s">
        <v>145</v>
      </c>
      <c r="C17" s="11"/>
      <c r="D17" s="98">
        <v>0</v>
      </c>
      <c r="E17" s="98">
        <v>0</v>
      </c>
    </row>
    <row r="18" spans="1:5" x14ac:dyDescent="0.25">
      <c r="A18" s="11"/>
      <c r="B18" s="11" t="s">
        <v>146</v>
      </c>
      <c r="C18" s="11"/>
      <c r="D18" s="98">
        <v>0</v>
      </c>
      <c r="E18" s="98">
        <v>0</v>
      </c>
    </row>
    <row r="19" spans="1:5" x14ac:dyDescent="0.25">
      <c r="A19" s="11"/>
      <c r="B19" s="11" t="s">
        <v>147</v>
      </c>
      <c r="C19" s="11"/>
      <c r="D19" s="98">
        <v>0</v>
      </c>
      <c r="E19" s="98">
        <v>0</v>
      </c>
    </row>
    <row r="20" spans="1:5" x14ac:dyDescent="0.25">
      <c r="A20" s="11"/>
      <c r="B20" s="11" t="s">
        <v>148</v>
      </c>
      <c r="C20" s="11"/>
      <c r="D20" s="98">
        <v>0</v>
      </c>
      <c r="E20" s="98">
        <v>0</v>
      </c>
    </row>
    <row r="21" spans="1:5" x14ac:dyDescent="0.25">
      <c r="A21" s="11"/>
      <c r="B21" s="11" t="s">
        <v>149</v>
      </c>
      <c r="C21" s="11"/>
      <c r="D21" s="98">
        <v>0</v>
      </c>
      <c r="E21" s="98">
        <v>0</v>
      </c>
    </row>
    <row r="22" spans="1:5" x14ac:dyDescent="0.25">
      <c r="A22" s="11"/>
      <c r="B22" s="11" t="s">
        <v>150</v>
      </c>
      <c r="C22" s="11"/>
      <c r="D22" s="98">
        <v>0</v>
      </c>
      <c r="E22" s="98">
        <v>0</v>
      </c>
    </row>
    <row r="23" spans="1:5" x14ac:dyDescent="0.25">
      <c r="A23" s="11"/>
      <c r="B23" s="11" t="s">
        <v>151</v>
      </c>
      <c r="C23" s="11"/>
      <c r="D23" s="98">
        <v>0</v>
      </c>
      <c r="E23" s="98">
        <v>0</v>
      </c>
    </row>
    <row r="24" spans="1:5" x14ac:dyDescent="0.25">
      <c r="A24" s="54" t="s">
        <v>152</v>
      </c>
      <c r="B24" s="11"/>
      <c r="C24" s="11"/>
      <c r="D24" s="55"/>
      <c r="E24" s="55"/>
    </row>
    <row r="25" spans="1:5" x14ac:dyDescent="0.25">
      <c r="A25" s="11"/>
      <c r="B25" s="11" t="s">
        <v>153</v>
      </c>
      <c r="C25" s="11"/>
      <c r="D25" s="98">
        <v>0</v>
      </c>
      <c r="E25" s="98">
        <v>0</v>
      </c>
    </row>
    <row r="26" spans="1:5" x14ac:dyDescent="0.25">
      <c r="A26" s="11"/>
      <c r="B26" s="11" t="s">
        <v>154</v>
      </c>
      <c r="C26" s="11"/>
      <c r="D26" s="98">
        <v>0</v>
      </c>
      <c r="E26" s="98">
        <v>0</v>
      </c>
    </row>
    <row r="27" spans="1:5" x14ac:dyDescent="0.25">
      <c r="A27" s="11"/>
      <c r="B27" s="11" t="s">
        <v>155</v>
      </c>
      <c r="C27" s="11"/>
      <c r="D27" s="98">
        <v>0</v>
      </c>
      <c r="E27" s="98">
        <v>0</v>
      </c>
    </row>
    <row r="28" spans="1:5" x14ac:dyDescent="0.25">
      <c r="A28" s="11"/>
      <c r="B28" s="11" t="s">
        <v>156</v>
      </c>
      <c r="C28" s="11"/>
      <c r="D28" s="98">
        <v>0</v>
      </c>
      <c r="E28" s="98">
        <v>0</v>
      </c>
    </row>
    <row r="29" spans="1:5" x14ac:dyDescent="0.25">
      <c r="A29" s="11"/>
      <c r="B29" s="11"/>
      <c r="C29" s="11"/>
      <c r="D29" s="55"/>
      <c r="E29" s="55"/>
    </row>
    <row r="30" spans="1:5" ht="15.75" x14ac:dyDescent="0.25">
      <c r="A30" s="13" t="s">
        <v>157</v>
      </c>
      <c r="B30" s="13"/>
      <c r="C30" s="13"/>
      <c r="D30" s="84">
        <f>SUM(D15:D29)</f>
        <v>0</v>
      </c>
      <c r="E30" s="84">
        <f>SUM(E15:E29)</f>
        <v>0</v>
      </c>
    </row>
    <row r="32" spans="1:5" ht="18.75" x14ac:dyDescent="0.25">
      <c r="A32" s="129" t="s">
        <v>160</v>
      </c>
      <c r="B32" s="129"/>
      <c r="C32" s="4"/>
      <c r="D32" s="4" t="s">
        <v>158</v>
      </c>
      <c r="E32" s="4" t="s">
        <v>159</v>
      </c>
    </row>
    <row r="33" spans="1:5" x14ac:dyDescent="0.25">
      <c r="A33" s="81" t="s">
        <v>161</v>
      </c>
      <c r="B33" s="3"/>
      <c r="C33" s="3"/>
      <c r="D33" s="3"/>
      <c r="E33" s="3"/>
    </row>
    <row r="34" spans="1:5" x14ac:dyDescent="0.25">
      <c r="A34" s="11"/>
      <c r="B34" s="11" t="s">
        <v>162</v>
      </c>
      <c r="C34" s="11"/>
      <c r="D34" s="97">
        <v>0</v>
      </c>
      <c r="E34" s="97">
        <v>0</v>
      </c>
    </row>
    <row r="35" spans="1:5" x14ac:dyDescent="0.25">
      <c r="A35" s="11"/>
      <c r="B35" s="11" t="s">
        <v>163</v>
      </c>
      <c r="C35" s="11"/>
      <c r="D35" s="98">
        <v>0</v>
      </c>
      <c r="E35" s="98">
        <v>0</v>
      </c>
    </row>
    <row r="36" spans="1:5" x14ac:dyDescent="0.25">
      <c r="A36" s="11"/>
      <c r="B36" s="11" t="s">
        <v>164</v>
      </c>
      <c r="C36" s="11"/>
      <c r="D36" s="98">
        <v>0</v>
      </c>
      <c r="E36" s="98">
        <v>0</v>
      </c>
    </row>
    <row r="37" spans="1:5" x14ac:dyDescent="0.25">
      <c r="A37" s="11"/>
      <c r="B37" s="11" t="s">
        <v>165</v>
      </c>
      <c r="C37" s="11"/>
      <c r="D37" s="98">
        <v>0</v>
      </c>
      <c r="E37" s="98">
        <v>0</v>
      </c>
    </row>
    <row r="38" spans="1:5" x14ac:dyDescent="0.25">
      <c r="A38" s="11"/>
      <c r="B38" s="11" t="s">
        <v>166</v>
      </c>
      <c r="C38" s="11"/>
      <c r="D38" s="98">
        <v>0</v>
      </c>
      <c r="E38" s="98">
        <v>0</v>
      </c>
    </row>
    <row r="39" spans="1:5" x14ac:dyDescent="0.25">
      <c r="A39" s="11"/>
      <c r="B39" s="11" t="s">
        <v>167</v>
      </c>
      <c r="C39" s="11"/>
      <c r="D39" s="98">
        <v>0</v>
      </c>
      <c r="E39" s="98">
        <v>0</v>
      </c>
    </row>
    <row r="40" spans="1:5" x14ac:dyDescent="0.25">
      <c r="A40" s="81" t="s">
        <v>168</v>
      </c>
      <c r="B40" s="3"/>
      <c r="C40" s="3"/>
      <c r="D40" s="3"/>
      <c r="E40" s="3"/>
    </row>
    <row r="41" spans="1:5" x14ac:dyDescent="0.25">
      <c r="A41" s="11"/>
      <c r="B41" s="11" t="s">
        <v>169</v>
      </c>
      <c r="C41" s="11"/>
      <c r="D41" s="98">
        <v>0</v>
      </c>
      <c r="E41" s="98">
        <v>0</v>
      </c>
    </row>
    <row r="42" spans="1:5" x14ac:dyDescent="0.25">
      <c r="A42" s="11"/>
      <c r="B42" s="11" t="s">
        <v>170</v>
      </c>
      <c r="C42" s="11"/>
      <c r="D42" s="98">
        <v>0</v>
      </c>
      <c r="E42" s="98">
        <v>0</v>
      </c>
    </row>
    <row r="43" spans="1:5" x14ac:dyDescent="0.25">
      <c r="A43" s="81" t="s">
        <v>171</v>
      </c>
      <c r="B43" s="3"/>
      <c r="C43" s="3"/>
      <c r="D43" s="3"/>
      <c r="E43" s="3"/>
    </row>
    <row r="44" spans="1:5" x14ac:dyDescent="0.25">
      <c r="A44" s="11"/>
      <c r="B44" s="11" t="s">
        <v>219</v>
      </c>
      <c r="C44" s="11"/>
      <c r="D44" s="98">
        <v>0</v>
      </c>
      <c r="E44" s="98">
        <v>0</v>
      </c>
    </row>
    <row r="45" spans="1:5" x14ac:dyDescent="0.25">
      <c r="A45" s="11"/>
      <c r="B45" s="11" t="s">
        <v>172</v>
      </c>
      <c r="C45" s="11"/>
      <c r="D45" s="98">
        <v>0</v>
      </c>
      <c r="E45" s="98">
        <v>0</v>
      </c>
    </row>
    <row r="46" spans="1:5" x14ac:dyDescent="0.25">
      <c r="A46" s="11"/>
      <c r="B46" s="11" t="s">
        <v>173</v>
      </c>
      <c r="C46" s="11"/>
      <c r="D46" s="98">
        <v>0</v>
      </c>
      <c r="E46" s="98">
        <v>0</v>
      </c>
    </row>
    <row r="47" spans="1:5" x14ac:dyDescent="0.25">
      <c r="A47" s="130" t="s">
        <v>254</v>
      </c>
      <c r="B47" s="130"/>
      <c r="C47" s="130"/>
      <c r="D47" s="130"/>
      <c r="E47" s="130"/>
    </row>
    <row r="49" spans="1:5" x14ac:dyDescent="0.25">
      <c r="A49" s="81" t="s">
        <v>174</v>
      </c>
      <c r="B49" s="3"/>
      <c r="C49" s="3"/>
      <c r="D49" s="3"/>
      <c r="E49" s="3"/>
    </row>
    <row r="50" spans="1:5" x14ac:dyDescent="0.25">
      <c r="A50" s="11"/>
      <c r="B50" s="11" t="s">
        <v>175</v>
      </c>
      <c r="C50" s="11"/>
      <c r="D50" s="97">
        <v>0</v>
      </c>
      <c r="E50" s="97">
        <v>0</v>
      </c>
    </row>
    <row r="51" spans="1:5" x14ac:dyDescent="0.25">
      <c r="A51" s="11"/>
      <c r="B51" s="11" t="s">
        <v>176</v>
      </c>
      <c r="C51" s="11"/>
      <c r="D51" s="98">
        <v>0</v>
      </c>
      <c r="E51" s="98">
        <v>0</v>
      </c>
    </row>
    <row r="52" spans="1:5" x14ac:dyDescent="0.25">
      <c r="A52" s="11"/>
      <c r="B52" s="11" t="s">
        <v>177</v>
      </c>
      <c r="C52" s="11"/>
      <c r="D52" s="98">
        <v>0</v>
      </c>
      <c r="E52" s="98">
        <v>0</v>
      </c>
    </row>
    <row r="53" spans="1:5" x14ac:dyDescent="0.25">
      <c r="A53" s="11"/>
      <c r="B53" s="11" t="s">
        <v>178</v>
      </c>
      <c r="C53" s="11"/>
      <c r="D53" s="98">
        <v>0</v>
      </c>
      <c r="E53" s="98">
        <v>0</v>
      </c>
    </row>
    <row r="54" spans="1:5" x14ac:dyDescent="0.25">
      <c r="A54" s="11"/>
      <c r="B54" s="11" t="s">
        <v>179</v>
      </c>
      <c r="C54" s="11"/>
      <c r="D54" s="98">
        <v>0</v>
      </c>
      <c r="E54" s="98">
        <v>0</v>
      </c>
    </row>
    <row r="55" spans="1:5" x14ac:dyDescent="0.25">
      <c r="A55" s="11"/>
      <c r="B55" s="11" t="s">
        <v>180</v>
      </c>
      <c r="C55" s="11"/>
      <c r="D55" s="98">
        <v>0</v>
      </c>
      <c r="E55" s="98">
        <v>0</v>
      </c>
    </row>
    <row r="56" spans="1:5" x14ac:dyDescent="0.25">
      <c r="A56" s="11"/>
      <c r="B56" s="11" t="s">
        <v>181</v>
      </c>
      <c r="C56" s="11"/>
      <c r="D56" s="98">
        <v>0</v>
      </c>
      <c r="E56" s="98">
        <v>0</v>
      </c>
    </row>
    <row r="57" spans="1:5" x14ac:dyDescent="0.25">
      <c r="A57" s="11"/>
      <c r="B57" s="11" t="s">
        <v>182</v>
      </c>
      <c r="C57" s="11"/>
      <c r="D57" s="98">
        <v>0</v>
      </c>
      <c r="E57" s="98">
        <v>0</v>
      </c>
    </row>
    <row r="58" spans="1:5" x14ac:dyDescent="0.25">
      <c r="A58" s="11"/>
      <c r="B58" s="11" t="s">
        <v>183</v>
      </c>
      <c r="C58" s="11"/>
      <c r="D58" s="98">
        <v>0</v>
      </c>
      <c r="E58" s="98">
        <v>0</v>
      </c>
    </row>
    <row r="59" spans="1:5" x14ac:dyDescent="0.25">
      <c r="A59" s="11"/>
      <c r="B59" s="11" t="s">
        <v>184</v>
      </c>
      <c r="C59" s="11"/>
      <c r="D59" s="98">
        <v>0</v>
      </c>
      <c r="E59" s="98">
        <v>0</v>
      </c>
    </row>
    <row r="60" spans="1:5" x14ac:dyDescent="0.25">
      <c r="A60" s="11"/>
      <c r="B60" s="11" t="s">
        <v>185</v>
      </c>
      <c r="C60" s="11"/>
      <c r="D60" s="98">
        <v>0</v>
      </c>
      <c r="E60" s="98">
        <v>0</v>
      </c>
    </row>
    <row r="61" spans="1:5" x14ac:dyDescent="0.25">
      <c r="A61" s="11"/>
      <c r="B61" s="11" t="s">
        <v>186</v>
      </c>
      <c r="C61" s="11"/>
      <c r="D61" s="98">
        <v>0</v>
      </c>
      <c r="E61" s="98">
        <v>0</v>
      </c>
    </row>
    <row r="62" spans="1:5" x14ac:dyDescent="0.25">
      <c r="A62" s="11"/>
      <c r="B62" s="11" t="s">
        <v>187</v>
      </c>
      <c r="C62" s="11"/>
      <c r="D62" s="98">
        <v>0</v>
      </c>
      <c r="E62" s="98">
        <v>0</v>
      </c>
    </row>
    <row r="63" spans="1:5" x14ac:dyDescent="0.25">
      <c r="A63" s="11"/>
      <c r="B63" s="11" t="s">
        <v>188</v>
      </c>
      <c r="C63" s="11"/>
      <c r="D63" s="98">
        <v>0</v>
      </c>
      <c r="E63" s="98">
        <v>0</v>
      </c>
    </row>
    <row r="64" spans="1:5" x14ac:dyDescent="0.25">
      <c r="A64" s="11"/>
      <c r="B64" s="11" t="s">
        <v>189</v>
      </c>
      <c r="C64" s="11"/>
      <c r="D64" s="98">
        <v>0</v>
      </c>
      <c r="E64" s="98">
        <v>0</v>
      </c>
    </row>
    <row r="65" spans="1:5" x14ac:dyDescent="0.25">
      <c r="A65" s="11"/>
      <c r="B65" s="11" t="s">
        <v>190</v>
      </c>
      <c r="C65" s="11"/>
      <c r="D65" s="98">
        <v>0</v>
      </c>
      <c r="E65" s="98">
        <v>0</v>
      </c>
    </row>
    <row r="66" spans="1:5" x14ac:dyDescent="0.25">
      <c r="A66" s="11"/>
      <c r="B66" s="11"/>
      <c r="C66" s="11"/>
      <c r="D66" s="55"/>
      <c r="E66" s="55"/>
    </row>
    <row r="67" spans="1:5" ht="15.75" x14ac:dyDescent="0.25">
      <c r="A67" s="13" t="s">
        <v>191</v>
      </c>
      <c r="B67" s="13"/>
      <c r="C67" s="13"/>
      <c r="D67" s="84">
        <f>SUM(D34:D65)</f>
        <v>0</v>
      </c>
      <c r="E67" s="84">
        <f>SUM(E34:E65)</f>
        <v>0</v>
      </c>
    </row>
    <row r="68" spans="1:5" x14ac:dyDescent="0.25">
      <c r="A68" s="11"/>
      <c r="B68" s="56" t="s">
        <v>192</v>
      </c>
      <c r="C68" s="56"/>
      <c r="D68" s="99">
        <f>SUM(D50:D65)</f>
        <v>0</v>
      </c>
      <c r="E68" s="99">
        <f>SUM(E50:E65)</f>
        <v>0</v>
      </c>
    </row>
    <row r="69" spans="1:5" x14ac:dyDescent="0.25">
      <c r="A69" s="11"/>
      <c r="B69" s="11"/>
      <c r="C69" s="11"/>
      <c r="D69" s="11"/>
      <c r="E69" s="11"/>
    </row>
    <row r="70" spans="1:5" ht="16.5" thickBot="1" x14ac:dyDescent="0.3">
      <c r="A70" s="57" t="s">
        <v>193</v>
      </c>
      <c r="B70" s="57"/>
      <c r="C70" s="57"/>
      <c r="D70" s="85">
        <f>D30-D67</f>
        <v>0</v>
      </c>
      <c r="E70" s="85">
        <f>E30-E67</f>
        <v>0</v>
      </c>
    </row>
    <row r="71" spans="1:5" ht="15.75" thickTop="1" x14ac:dyDescent="0.25">
      <c r="A71" s="3"/>
      <c r="B71" s="3"/>
      <c r="C71" s="3"/>
      <c r="D71" s="3"/>
      <c r="E71" s="3"/>
    </row>
    <row r="72" spans="1:5" ht="18.75" x14ac:dyDescent="0.25">
      <c r="A72" s="58" t="s">
        <v>66</v>
      </c>
      <c r="B72" s="58"/>
      <c r="C72" s="58"/>
      <c r="D72" s="58"/>
      <c r="E72" s="58"/>
    </row>
    <row r="73" spans="1:5" x14ac:dyDescent="0.25">
      <c r="A73" s="16" t="s">
        <v>194</v>
      </c>
      <c r="B73" s="16"/>
      <c r="C73" s="16"/>
      <c r="D73" s="18" t="str">
        <f>IFERROR(SUM(D43:D49)/SUM(D15:D24)," - ")</f>
        <v xml:space="preserve"> - </v>
      </c>
      <c r="E73" s="18" t="str">
        <f>IFERROR(SUM(E43:E49)/SUM(E15:E24)," - ")</f>
        <v xml:space="preserve"> - </v>
      </c>
    </row>
    <row r="74" spans="1:5" x14ac:dyDescent="0.25">
      <c r="A74" s="16" t="s">
        <v>195</v>
      </c>
      <c r="B74" s="16"/>
      <c r="C74" s="16"/>
      <c r="D74" s="18" t="str">
        <f>IFERROR(SUM(D43:D49)/(SUM(D16:D24)-SUM(D33:D40))," - ")</f>
        <v xml:space="preserve"> - </v>
      </c>
      <c r="E74" s="18" t="str">
        <f>IFERROR(SUM(E43:E49)/(SUM(E16:E24)-SUM(E33:E40))," - ")</f>
        <v xml:space="preserve"> - </v>
      </c>
    </row>
  </sheetData>
  <sheetProtection algorithmName="SHA-512" hashValue="/Va2zINcSIQLyMm/FmXECYBQPboMJMakWU8EDl6JPiHPd0jkOMvdjY9LvusI8/hA0MCPNfoXMjlzWuLICLBqpg==" saltValue="XkeTwBf+aLqmWpoXKI9mtg==" spinCount="100000" sheet="1" objects="1" scenarios="1" selectLockedCells="1"/>
  <mergeCells count="6">
    <mergeCell ref="A1:E10"/>
    <mergeCell ref="A47:E47"/>
    <mergeCell ref="A32:B32"/>
    <mergeCell ref="A14:B14"/>
    <mergeCell ref="A12:E12"/>
    <mergeCell ref="A11:E11"/>
  </mergeCells>
  <printOptions horizontalCentered="1"/>
  <pageMargins left="0.5" right="0.5" top="0.25" bottom="0.25" header="0.25" footer="0.25"/>
  <pageSetup scale="84" fitToHeight="0" orientation="portrait" r:id="rId1"/>
  <rowBreaks count="1" manualBreakCount="1">
    <brk id="46" max="4"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BBF7D-3F83-4372-BFCE-67844410D8F5}">
  <sheetPr>
    <pageSetUpPr fitToPage="1"/>
  </sheetPr>
  <dimension ref="A1:E45"/>
  <sheetViews>
    <sheetView showGridLines="0" workbookViewId="0">
      <selection activeCell="A18" sqref="A18"/>
    </sheetView>
  </sheetViews>
  <sheetFormatPr defaultRowHeight="15" x14ac:dyDescent="0.25"/>
  <cols>
    <col min="1" max="1" width="49" customWidth="1"/>
    <col min="2" max="2" width="23.28515625" customWidth="1"/>
    <col min="3" max="3" width="23.42578125" customWidth="1"/>
    <col min="4" max="4" width="16" customWidth="1"/>
  </cols>
  <sheetData>
    <row r="1" spans="1:5" x14ac:dyDescent="0.25">
      <c r="A1" s="115" t="e" vm="1">
        <v>#VALUE!</v>
      </c>
      <c r="B1" s="115"/>
      <c r="C1" s="115"/>
    </row>
    <row r="2" spans="1:5" x14ac:dyDescent="0.25">
      <c r="A2" s="115"/>
      <c r="B2" s="115"/>
      <c r="C2" s="115"/>
    </row>
    <row r="3" spans="1:5" x14ac:dyDescent="0.25">
      <c r="A3" s="115"/>
      <c r="B3" s="115"/>
      <c r="C3" s="115"/>
    </row>
    <row r="4" spans="1:5" x14ac:dyDescent="0.25">
      <c r="A4" s="115"/>
      <c r="B4" s="115"/>
      <c r="C4" s="115"/>
    </row>
    <row r="5" spans="1:5" x14ac:dyDescent="0.25">
      <c r="A5" s="115"/>
      <c r="B5" s="115"/>
      <c r="C5" s="115"/>
    </row>
    <row r="6" spans="1:5" x14ac:dyDescent="0.25">
      <c r="A6" s="115"/>
      <c r="B6" s="115"/>
      <c r="C6" s="115"/>
    </row>
    <row r="7" spans="1:5" x14ac:dyDescent="0.25">
      <c r="A7" s="115"/>
      <c r="B7" s="115"/>
      <c r="C7" s="115"/>
    </row>
    <row r="8" spans="1:5" x14ac:dyDescent="0.25">
      <c r="A8" s="115"/>
      <c r="B8" s="115"/>
      <c r="C8" s="115"/>
    </row>
    <row r="9" spans="1:5" x14ac:dyDescent="0.25">
      <c r="A9" s="115"/>
      <c r="B9" s="115"/>
      <c r="C9" s="115"/>
    </row>
    <row r="10" spans="1:5" x14ac:dyDescent="0.25">
      <c r="A10" s="115"/>
      <c r="B10" s="115"/>
      <c r="C10" s="115"/>
    </row>
    <row r="11" spans="1:5" x14ac:dyDescent="0.25">
      <c r="A11" s="60"/>
      <c r="B11" s="60"/>
      <c r="C11" s="60"/>
    </row>
    <row r="12" spans="1:5" x14ac:dyDescent="0.25">
      <c r="A12" s="130" t="str">
        <f>"Current As of:  "&amp;IF('Personal Info'!$E$13="ENTER A DATE HERE","ENTER DATE ON PERSONAL INFO PAGE",TEXT('Personal Info'!$E$13,"[$-en-US]mmmm d, yyyy;@"))</f>
        <v>Current As of:  ENTER DATE ON PERSONAL INFO PAGE</v>
      </c>
      <c r="B12" s="130"/>
      <c r="C12" s="130"/>
      <c r="D12" s="87"/>
      <c r="E12" s="87"/>
    </row>
    <row r="14" spans="1:5" ht="18.75" x14ac:dyDescent="0.25">
      <c r="A14" s="124" t="s">
        <v>71</v>
      </c>
      <c r="B14" s="124"/>
      <c r="C14" s="124"/>
    </row>
    <row r="16" spans="1:5" ht="15.75" x14ac:dyDescent="0.25">
      <c r="A16" s="20" t="s">
        <v>72</v>
      </c>
      <c r="B16" s="20" t="s">
        <v>73</v>
      </c>
      <c r="C16" s="20" t="s">
        <v>74</v>
      </c>
    </row>
    <row r="17" spans="1:3" x14ac:dyDescent="0.25">
      <c r="A17" s="6" t="s">
        <v>76</v>
      </c>
      <c r="B17" s="24" t="s">
        <v>26</v>
      </c>
      <c r="C17" s="23">
        <v>0</v>
      </c>
    </row>
    <row r="18" spans="1:3" x14ac:dyDescent="0.25">
      <c r="A18" s="21"/>
      <c r="B18" s="25"/>
      <c r="C18" s="22"/>
    </row>
    <row r="19" spans="1:3" x14ac:dyDescent="0.25">
      <c r="A19" s="21"/>
      <c r="B19" s="25"/>
      <c r="C19" s="22"/>
    </row>
    <row r="20" spans="1:3" x14ac:dyDescent="0.25">
      <c r="A20" s="21"/>
      <c r="B20" s="25"/>
      <c r="C20" s="22"/>
    </row>
    <row r="21" spans="1:3" x14ac:dyDescent="0.25">
      <c r="A21" s="21"/>
      <c r="B21" s="25"/>
      <c r="C21" s="22"/>
    </row>
    <row r="22" spans="1:3" x14ac:dyDescent="0.25">
      <c r="A22" s="21"/>
      <c r="B22" s="25"/>
      <c r="C22" s="22"/>
    </row>
    <row r="23" spans="1:3" x14ac:dyDescent="0.25">
      <c r="A23" s="21"/>
      <c r="B23" s="25"/>
      <c r="C23" s="22"/>
    </row>
    <row r="24" spans="1:3" x14ac:dyDescent="0.25">
      <c r="A24" s="21"/>
      <c r="B24" s="25"/>
      <c r="C24" s="22"/>
    </row>
    <row r="25" spans="1:3" x14ac:dyDescent="0.25">
      <c r="A25" s="21"/>
      <c r="B25" s="25"/>
      <c r="C25" s="22"/>
    </row>
    <row r="26" spans="1:3" x14ac:dyDescent="0.25">
      <c r="A26" s="21"/>
      <c r="B26" s="25"/>
      <c r="C26" s="22"/>
    </row>
    <row r="27" spans="1:3" x14ac:dyDescent="0.25">
      <c r="A27" s="21"/>
      <c r="B27" s="25"/>
      <c r="C27" s="22"/>
    </row>
    <row r="28" spans="1:3" x14ac:dyDescent="0.25">
      <c r="A28" s="21"/>
      <c r="B28" s="25"/>
      <c r="C28" s="22"/>
    </row>
    <row r="29" spans="1:3" x14ac:dyDescent="0.25">
      <c r="A29" s="21"/>
      <c r="B29" s="25"/>
      <c r="C29" s="22"/>
    </row>
    <row r="30" spans="1:3" x14ac:dyDescent="0.25">
      <c r="A30" s="21"/>
      <c r="B30" s="25"/>
      <c r="C30" s="22"/>
    </row>
    <row r="31" spans="1:3" x14ac:dyDescent="0.25">
      <c r="A31" s="21"/>
      <c r="B31" s="25"/>
      <c r="C31" s="22"/>
    </row>
    <row r="32" spans="1:3" x14ac:dyDescent="0.25">
      <c r="A32" s="21"/>
      <c r="B32" s="25"/>
      <c r="C32" s="22"/>
    </row>
    <row r="33" spans="1:3" x14ac:dyDescent="0.25">
      <c r="A33" s="21"/>
      <c r="B33" s="25"/>
      <c r="C33" s="22"/>
    </row>
    <row r="34" spans="1:3" x14ac:dyDescent="0.25">
      <c r="A34" s="21"/>
      <c r="B34" s="25"/>
      <c r="C34" s="22"/>
    </row>
    <row r="35" spans="1:3" x14ac:dyDescent="0.25">
      <c r="A35" s="21"/>
      <c r="B35" s="25"/>
      <c r="C35" s="22"/>
    </row>
    <row r="36" spans="1:3" x14ac:dyDescent="0.25">
      <c r="A36" s="21"/>
      <c r="B36" s="25"/>
      <c r="C36" s="22"/>
    </row>
    <row r="37" spans="1:3" x14ac:dyDescent="0.25">
      <c r="A37" s="21"/>
      <c r="B37" s="25"/>
      <c r="C37" s="22"/>
    </row>
    <row r="38" spans="1:3" x14ac:dyDescent="0.25">
      <c r="A38" s="21"/>
      <c r="B38" s="25"/>
      <c r="C38" s="22"/>
    </row>
    <row r="39" spans="1:3" x14ac:dyDescent="0.25">
      <c r="A39" s="21"/>
      <c r="B39" s="25"/>
      <c r="C39" s="22"/>
    </row>
    <row r="40" spans="1:3" x14ac:dyDescent="0.25">
      <c r="A40" s="21"/>
      <c r="B40" s="25"/>
      <c r="C40" s="22"/>
    </row>
    <row r="41" spans="1:3" x14ac:dyDescent="0.25">
      <c r="A41" s="21"/>
      <c r="B41" s="25"/>
      <c r="C41" s="22"/>
    </row>
    <row r="42" spans="1:3" x14ac:dyDescent="0.25">
      <c r="A42" s="21"/>
      <c r="B42" s="25"/>
      <c r="C42" s="22"/>
    </row>
    <row r="43" spans="1:3" x14ac:dyDescent="0.25">
      <c r="A43" s="21"/>
      <c r="B43" s="25"/>
      <c r="C43" s="22"/>
    </row>
    <row r="44" spans="1:3" x14ac:dyDescent="0.25">
      <c r="A44" s="21"/>
      <c r="B44" s="25"/>
      <c r="C44" s="22"/>
    </row>
    <row r="45" spans="1:3" x14ac:dyDescent="0.25">
      <c r="B45" s="26" t="s">
        <v>75</v>
      </c>
      <c r="C45" s="27">
        <f>SUM(C17:C44)</f>
        <v>0</v>
      </c>
    </row>
  </sheetData>
  <sheetProtection algorithmName="SHA-512" hashValue="fosU7vhOwjpqLK7KY2/31ubguD9JrT9JaSPfBYgQA425nYlGXGKLgbQMyCUnP1+t5ql+f9DS8Ey9T91jsNxgag==" saltValue="aEdodOy+2rrHmXRH7iacmg==" spinCount="100000" sheet="1" objects="1" scenarios="1" selectLockedCells="1"/>
  <mergeCells count="3">
    <mergeCell ref="A14:C14"/>
    <mergeCell ref="A12:C12"/>
    <mergeCell ref="A1:C10"/>
  </mergeCells>
  <dataValidations count="1">
    <dataValidation type="list" allowBlank="1" showInputMessage="1" showErrorMessage="1" sqref="B18:B44" xr:uid="{9E6C5036-2422-477A-9D08-A57CD2C4E810}">
      <formula1>"Checking,Savings,CD"</formula1>
    </dataValidation>
  </dataValidations>
  <printOptions horizontalCentered="1"/>
  <pageMargins left="0.7" right="0.7" top="0.75" bottom="0.75" header="0.3" footer="0.3"/>
  <pageSetup scale="9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86DFF-76E3-4934-9D65-C4B6B2A10154}">
  <sheetPr>
    <pageSetUpPr fitToPage="1"/>
  </sheetPr>
  <dimension ref="A1:G35"/>
  <sheetViews>
    <sheetView showGridLines="0" workbookViewId="0">
      <selection activeCell="A17" sqref="A17"/>
    </sheetView>
  </sheetViews>
  <sheetFormatPr defaultRowHeight="15" x14ac:dyDescent="0.25"/>
  <cols>
    <col min="1" max="1" width="28.5703125" customWidth="1"/>
    <col min="2" max="2" width="19.5703125" customWidth="1"/>
    <col min="3" max="3" width="8" bestFit="1" customWidth="1"/>
    <col min="4" max="4" width="19.140625" customWidth="1"/>
    <col min="5" max="7" width="17.42578125" customWidth="1"/>
  </cols>
  <sheetData>
    <row r="1" spans="1:7" x14ac:dyDescent="0.25">
      <c r="A1" s="115" t="e" vm="1">
        <v>#VALUE!</v>
      </c>
      <c r="B1" s="115"/>
      <c r="C1" s="115"/>
      <c r="D1" s="115"/>
      <c r="E1" s="115"/>
      <c r="F1" s="115"/>
      <c r="G1" s="115"/>
    </row>
    <row r="2" spans="1:7" x14ac:dyDescent="0.25">
      <c r="A2" s="115"/>
      <c r="B2" s="115"/>
      <c r="C2" s="115"/>
      <c r="D2" s="115"/>
      <c r="E2" s="115"/>
      <c r="F2" s="115"/>
      <c r="G2" s="115"/>
    </row>
    <row r="3" spans="1:7" x14ac:dyDescent="0.25">
      <c r="A3" s="115"/>
      <c r="B3" s="115"/>
      <c r="C3" s="115"/>
      <c r="D3" s="115"/>
      <c r="E3" s="115"/>
      <c r="F3" s="115"/>
      <c r="G3" s="115"/>
    </row>
    <row r="4" spans="1:7" x14ac:dyDescent="0.25">
      <c r="A4" s="115"/>
      <c r="B4" s="115"/>
      <c r="C4" s="115"/>
      <c r="D4" s="115"/>
      <c r="E4" s="115"/>
      <c r="F4" s="115"/>
      <c r="G4" s="115"/>
    </row>
    <row r="5" spans="1:7" x14ac:dyDescent="0.25">
      <c r="A5" s="115"/>
      <c r="B5" s="115"/>
      <c r="C5" s="115"/>
      <c r="D5" s="115"/>
      <c r="E5" s="115"/>
      <c r="F5" s="115"/>
      <c r="G5" s="115"/>
    </row>
    <row r="6" spans="1:7" x14ac:dyDescent="0.25">
      <c r="A6" s="115"/>
      <c r="B6" s="115"/>
      <c r="C6" s="115"/>
      <c r="D6" s="115"/>
      <c r="E6" s="115"/>
      <c r="F6" s="115"/>
      <c r="G6" s="115"/>
    </row>
    <row r="7" spans="1:7" x14ac:dyDescent="0.25">
      <c r="A7" s="115"/>
      <c r="B7" s="115"/>
      <c r="C7" s="115"/>
      <c r="D7" s="115"/>
      <c r="E7" s="115"/>
      <c r="F7" s="115"/>
      <c r="G7" s="115"/>
    </row>
    <row r="8" spans="1:7" x14ac:dyDescent="0.25">
      <c r="A8" s="115"/>
      <c r="B8" s="115"/>
      <c r="C8" s="115"/>
      <c r="D8" s="115"/>
      <c r="E8" s="115"/>
      <c r="F8" s="115"/>
      <c r="G8" s="115"/>
    </row>
    <row r="9" spans="1:7" x14ac:dyDescent="0.25">
      <c r="A9" s="115"/>
      <c r="B9" s="115"/>
      <c r="C9" s="115"/>
      <c r="D9" s="115"/>
      <c r="E9" s="115"/>
      <c r="F9" s="115"/>
      <c r="G9" s="115"/>
    </row>
    <row r="10" spans="1:7" x14ac:dyDescent="0.25">
      <c r="A10" s="115"/>
      <c r="B10" s="115"/>
      <c r="C10" s="115"/>
      <c r="D10" s="115"/>
      <c r="E10" s="115"/>
      <c r="F10" s="115"/>
      <c r="G10" s="115"/>
    </row>
    <row r="11" spans="1:7" x14ac:dyDescent="0.25">
      <c r="A11" s="60"/>
      <c r="B11" s="60"/>
      <c r="C11" s="60"/>
      <c r="D11" s="60"/>
      <c r="E11" s="60"/>
      <c r="F11" s="60"/>
      <c r="G11" s="60"/>
    </row>
    <row r="12" spans="1:7" x14ac:dyDescent="0.25">
      <c r="A12" s="130" t="str">
        <f>"Current As of:  "&amp;IF('Personal Info'!$E$13="ENTER A DATE HERE","ENTER DATE ON PERSONAL INFO PAGE",TEXT('Personal Info'!$E$13,"[$-en-US]mmmm d, yyyy;@"))</f>
        <v>Current As of:  ENTER DATE ON PERSONAL INFO PAGE</v>
      </c>
      <c r="B12" s="130"/>
      <c r="C12" s="130"/>
      <c r="D12" s="130"/>
      <c r="E12" s="130"/>
      <c r="F12" s="130"/>
      <c r="G12" s="130"/>
    </row>
    <row r="14" spans="1:7" ht="18.75" x14ac:dyDescent="0.25">
      <c r="A14" s="124" t="s">
        <v>81</v>
      </c>
      <c r="B14" s="124"/>
      <c r="C14" s="124"/>
      <c r="D14" s="124"/>
      <c r="E14" s="124"/>
      <c r="F14" s="124"/>
      <c r="G14" s="124"/>
    </row>
    <row r="16" spans="1:7" ht="15.75" x14ac:dyDescent="0.25">
      <c r="A16" s="20" t="s">
        <v>82</v>
      </c>
      <c r="B16" s="20" t="s">
        <v>83</v>
      </c>
      <c r="C16" s="20" t="s">
        <v>73</v>
      </c>
      <c r="D16" s="20" t="s">
        <v>84</v>
      </c>
      <c r="E16" s="20" t="s">
        <v>85</v>
      </c>
      <c r="F16" s="20" t="s">
        <v>86</v>
      </c>
      <c r="G16" s="20" t="s">
        <v>87</v>
      </c>
    </row>
    <row r="17" spans="1:7" x14ac:dyDescent="0.25">
      <c r="A17" s="21"/>
      <c r="B17" s="21"/>
      <c r="C17" s="21"/>
      <c r="D17" s="21"/>
      <c r="E17" s="23">
        <v>0</v>
      </c>
      <c r="F17" s="79">
        <v>0</v>
      </c>
      <c r="G17" s="79">
        <v>0</v>
      </c>
    </row>
    <row r="18" spans="1:7" x14ac:dyDescent="0.25">
      <c r="A18" s="21"/>
      <c r="B18" s="21"/>
      <c r="C18" s="21"/>
      <c r="D18" s="21"/>
      <c r="E18" s="22"/>
      <c r="F18" s="80" t="str">
        <f t="shared" ref="F18:F34" si="0">IF($C18="Term",0,"")</f>
        <v/>
      </c>
      <c r="G18" s="80" t="str">
        <f t="shared" ref="G18:G34" si="1">IF($C18="Term",0,"")</f>
        <v/>
      </c>
    </row>
    <row r="19" spans="1:7" x14ac:dyDescent="0.25">
      <c r="A19" s="21"/>
      <c r="B19" s="21"/>
      <c r="C19" s="21"/>
      <c r="D19" s="21"/>
      <c r="E19" s="22"/>
      <c r="F19" s="80" t="str">
        <f t="shared" si="0"/>
        <v/>
      </c>
      <c r="G19" s="80" t="str">
        <f t="shared" si="1"/>
        <v/>
      </c>
    </row>
    <row r="20" spans="1:7" x14ac:dyDescent="0.25">
      <c r="A20" s="21"/>
      <c r="B20" s="21"/>
      <c r="C20" s="21"/>
      <c r="D20" s="21"/>
      <c r="E20" s="22"/>
      <c r="F20" s="80" t="str">
        <f t="shared" si="0"/>
        <v/>
      </c>
      <c r="G20" s="80" t="str">
        <f t="shared" si="1"/>
        <v/>
      </c>
    </row>
    <row r="21" spans="1:7" x14ac:dyDescent="0.25">
      <c r="A21" s="21"/>
      <c r="B21" s="21"/>
      <c r="C21" s="21"/>
      <c r="D21" s="21"/>
      <c r="E21" s="22"/>
      <c r="F21" s="80" t="str">
        <f t="shared" si="0"/>
        <v/>
      </c>
      <c r="G21" s="80" t="str">
        <f t="shared" si="1"/>
        <v/>
      </c>
    </row>
    <row r="22" spans="1:7" x14ac:dyDescent="0.25">
      <c r="A22" s="21"/>
      <c r="B22" s="21"/>
      <c r="C22" s="21"/>
      <c r="D22" s="21"/>
      <c r="E22" s="22"/>
      <c r="F22" s="80" t="str">
        <f t="shared" si="0"/>
        <v/>
      </c>
      <c r="G22" s="80" t="str">
        <f t="shared" si="1"/>
        <v/>
      </c>
    </row>
    <row r="23" spans="1:7" x14ac:dyDescent="0.25">
      <c r="A23" s="21"/>
      <c r="B23" s="21"/>
      <c r="C23" s="21"/>
      <c r="D23" s="21"/>
      <c r="E23" s="22"/>
      <c r="F23" s="80" t="str">
        <f t="shared" si="0"/>
        <v/>
      </c>
      <c r="G23" s="80" t="str">
        <f t="shared" si="1"/>
        <v/>
      </c>
    </row>
    <row r="24" spans="1:7" x14ac:dyDescent="0.25">
      <c r="A24" s="21"/>
      <c r="B24" s="21"/>
      <c r="C24" s="21"/>
      <c r="D24" s="21"/>
      <c r="E24" s="22"/>
      <c r="F24" s="80" t="str">
        <f t="shared" si="0"/>
        <v/>
      </c>
      <c r="G24" s="80" t="str">
        <f t="shared" si="1"/>
        <v/>
      </c>
    </row>
    <row r="25" spans="1:7" x14ac:dyDescent="0.25">
      <c r="A25" s="21"/>
      <c r="B25" s="21"/>
      <c r="C25" s="21"/>
      <c r="D25" s="21"/>
      <c r="E25" s="22"/>
      <c r="F25" s="80" t="str">
        <f t="shared" si="0"/>
        <v/>
      </c>
      <c r="G25" s="80" t="str">
        <f t="shared" si="1"/>
        <v/>
      </c>
    </row>
    <row r="26" spans="1:7" x14ac:dyDescent="0.25">
      <c r="A26" s="21"/>
      <c r="B26" s="21"/>
      <c r="C26" s="21"/>
      <c r="D26" s="21"/>
      <c r="E26" s="22"/>
      <c r="F26" s="80" t="str">
        <f t="shared" si="0"/>
        <v/>
      </c>
      <c r="G26" s="80" t="str">
        <f t="shared" si="1"/>
        <v/>
      </c>
    </row>
    <row r="27" spans="1:7" x14ac:dyDescent="0.25">
      <c r="A27" s="21"/>
      <c r="B27" s="21"/>
      <c r="C27" s="21"/>
      <c r="D27" s="21"/>
      <c r="E27" s="22"/>
      <c r="F27" s="80" t="str">
        <f t="shared" si="0"/>
        <v/>
      </c>
      <c r="G27" s="80" t="str">
        <f t="shared" si="1"/>
        <v/>
      </c>
    </row>
    <row r="28" spans="1:7" x14ac:dyDescent="0.25">
      <c r="A28" s="21"/>
      <c r="B28" s="21"/>
      <c r="C28" s="21"/>
      <c r="D28" s="21"/>
      <c r="E28" s="22"/>
      <c r="F28" s="80" t="str">
        <f t="shared" si="0"/>
        <v/>
      </c>
      <c r="G28" s="80" t="str">
        <f t="shared" si="1"/>
        <v/>
      </c>
    </row>
    <row r="29" spans="1:7" x14ac:dyDescent="0.25">
      <c r="A29" s="21"/>
      <c r="B29" s="21"/>
      <c r="C29" s="21"/>
      <c r="D29" s="21"/>
      <c r="E29" s="22"/>
      <c r="F29" s="80" t="str">
        <f t="shared" si="0"/>
        <v/>
      </c>
      <c r="G29" s="80" t="str">
        <f t="shared" si="1"/>
        <v/>
      </c>
    </row>
    <row r="30" spans="1:7" x14ac:dyDescent="0.25">
      <c r="A30" s="21"/>
      <c r="B30" s="21"/>
      <c r="C30" s="21"/>
      <c r="D30" s="21"/>
      <c r="E30" s="22"/>
      <c r="F30" s="80" t="str">
        <f t="shared" si="0"/>
        <v/>
      </c>
      <c r="G30" s="80" t="str">
        <f t="shared" si="1"/>
        <v/>
      </c>
    </row>
    <row r="31" spans="1:7" x14ac:dyDescent="0.25">
      <c r="A31" s="21"/>
      <c r="B31" s="21"/>
      <c r="C31" s="21"/>
      <c r="D31" s="21"/>
      <c r="E31" s="22"/>
      <c r="F31" s="80" t="str">
        <f t="shared" si="0"/>
        <v/>
      </c>
      <c r="G31" s="80" t="str">
        <f t="shared" si="1"/>
        <v/>
      </c>
    </row>
    <row r="32" spans="1:7" x14ac:dyDescent="0.25">
      <c r="A32" s="21"/>
      <c r="B32" s="21"/>
      <c r="C32" s="21"/>
      <c r="D32" s="21"/>
      <c r="E32" s="22"/>
      <c r="F32" s="80" t="str">
        <f t="shared" si="0"/>
        <v/>
      </c>
      <c r="G32" s="80" t="str">
        <f t="shared" si="1"/>
        <v/>
      </c>
    </row>
    <row r="33" spans="1:7" x14ac:dyDescent="0.25">
      <c r="A33" s="21"/>
      <c r="B33" s="21"/>
      <c r="C33" s="21"/>
      <c r="D33" s="21"/>
      <c r="E33" s="22"/>
      <c r="F33" s="80" t="str">
        <f t="shared" si="0"/>
        <v/>
      </c>
      <c r="G33" s="80" t="str">
        <f t="shared" si="1"/>
        <v/>
      </c>
    </row>
    <row r="34" spans="1:7" x14ac:dyDescent="0.25">
      <c r="A34" s="21"/>
      <c r="B34" s="21"/>
      <c r="C34" s="21"/>
      <c r="D34" s="21"/>
      <c r="E34" s="22"/>
      <c r="F34" s="80" t="str">
        <f t="shared" si="0"/>
        <v/>
      </c>
      <c r="G34" s="80" t="str">
        <f t="shared" si="1"/>
        <v/>
      </c>
    </row>
    <row r="35" spans="1:7" x14ac:dyDescent="0.25">
      <c r="D35" s="26" t="s">
        <v>75</v>
      </c>
      <c r="E35" s="36">
        <f>SUM(E17:E34)</f>
        <v>0</v>
      </c>
      <c r="F35" s="36">
        <f t="shared" ref="F35:G35" si="2">SUM(F17:F34)</f>
        <v>0</v>
      </c>
      <c r="G35" s="36">
        <f t="shared" si="2"/>
        <v>0</v>
      </c>
    </row>
  </sheetData>
  <sheetProtection algorithmName="SHA-512" hashValue="0MW512bnNJccOFoJDlcebOhziXWVxRt2Si0pRftdwGnv5y+OTM4ShqA0F/M5P8q+uPnu+cLjIH+RJJ/MGXXn1Q==" saltValue="sHirdMkkKvYOxtvVa8XB0g==" spinCount="100000" sheet="1" objects="1" scenarios="1" selectLockedCells="1"/>
  <mergeCells count="3">
    <mergeCell ref="A14:G14"/>
    <mergeCell ref="A12:G12"/>
    <mergeCell ref="A1:G10"/>
  </mergeCells>
  <dataValidations count="1">
    <dataValidation type="list" allowBlank="1" showInputMessage="1" showErrorMessage="1" sqref="C17:C34" xr:uid="{DCD37C86-0614-4219-84AC-4340743F49A5}">
      <formula1>"Term,WL,UL,IUL,VUL,Annuity"</formula1>
    </dataValidation>
  </dataValidations>
  <pageMargins left="0.7" right="0.7" top="0.75" bottom="0.75" header="0.3" footer="0.3"/>
  <pageSetup scale="71"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CA744-945E-4452-9D8A-5910FED73B72}">
  <sheetPr>
    <pageSetUpPr fitToPage="1"/>
  </sheetPr>
  <dimension ref="A1:E36"/>
  <sheetViews>
    <sheetView showGridLines="0" workbookViewId="0">
      <selection activeCell="A17" sqref="A17"/>
    </sheetView>
  </sheetViews>
  <sheetFormatPr defaultRowHeight="15" x14ac:dyDescent="0.25"/>
  <cols>
    <col min="1" max="1" width="39.7109375" customWidth="1"/>
    <col min="2" max="2" width="35.5703125" bestFit="1" customWidth="1"/>
    <col min="3" max="3" width="17.42578125" bestFit="1" customWidth="1"/>
    <col min="4" max="4" width="16" customWidth="1"/>
  </cols>
  <sheetData>
    <row r="1" spans="1:5" x14ac:dyDescent="0.25">
      <c r="A1" s="115"/>
      <c r="B1" s="115"/>
      <c r="C1" s="115"/>
    </row>
    <row r="2" spans="1:5" x14ac:dyDescent="0.25">
      <c r="A2" s="115"/>
      <c r="B2" s="115"/>
      <c r="C2" s="115"/>
    </row>
    <row r="3" spans="1:5" x14ac:dyDescent="0.25">
      <c r="A3" s="115"/>
      <c r="B3" s="115"/>
      <c r="C3" s="115"/>
    </row>
    <row r="4" spans="1:5" x14ac:dyDescent="0.25">
      <c r="A4" s="115"/>
      <c r="B4" s="115"/>
      <c r="C4" s="115"/>
    </row>
    <row r="5" spans="1:5" x14ac:dyDescent="0.25">
      <c r="A5" s="115"/>
      <c r="B5" s="115"/>
      <c r="C5" s="115"/>
    </row>
    <row r="6" spans="1:5" x14ac:dyDescent="0.25">
      <c r="A6" s="115"/>
      <c r="B6" s="115"/>
      <c r="C6" s="115"/>
    </row>
    <row r="7" spans="1:5" x14ac:dyDescent="0.25">
      <c r="A7" s="115"/>
      <c r="B7" s="115"/>
      <c r="C7" s="115"/>
    </row>
    <row r="8" spans="1:5" x14ac:dyDescent="0.25">
      <c r="A8" s="115"/>
      <c r="B8" s="115"/>
      <c r="C8" s="115"/>
    </row>
    <row r="9" spans="1:5" x14ac:dyDescent="0.25">
      <c r="A9" s="115"/>
      <c r="B9" s="115"/>
      <c r="C9" s="115"/>
    </row>
    <row r="10" spans="1:5" x14ac:dyDescent="0.25">
      <c r="A10" s="115"/>
      <c r="B10" s="115"/>
      <c r="C10" s="115"/>
    </row>
    <row r="11" spans="1:5" x14ac:dyDescent="0.25">
      <c r="A11" s="60"/>
      <c r="B11" s="60"/>
      <c r="C11" s="60"/>
    </row>
    <row r="12" spans="1:5" x14ac:dyDescent="0.25">
      <c r="A12" s="130" t="str">
        <f>"Current As of:  "&amp;IF('Personal Info'!$E$13="ENTER A DATE HERE","ENTER DATE ON PERSONAL INFO PAGE",TEXT('Personal Info'!$E$13,"[$-en-US]mmmm d, yyyy;@"))</f>
        <v>Current As of:  ENTER DATE ON PERSONAL INFO PAGE</v>
      </c>
      <c r="B12" s="130"/>
      <c r="C12" s="130"/>
      <c r="D12" s="87"/>
      <c r="E12" s="87"/>
    </row>
    <row r="14" spans="1:5" ht="18.75" x14ac:dyDescent="0.25">
      <c r="A14" s="124" t="s">
        <v>88</v>
      </c>
      <c r="B14" s="124"/>
      <c r="C14" s="124"/>
    </row>
    <row r="16" spans="1:5" ht="15.75" x14ac:dyDescent="0.25">
      <c r="A16" s="20" t="s">
        <v>72</v>
      </c>
      <c r="B16" s="20" t="s">
        <v>73</v>
      </c>
      <c r="C16" s="20" t="s">
        <v>74</v>
      </c>
    </row>
    <row r="17" spans="1:3" x14ac:dyDescent="0.25">
      <c r="A17" s="21"/>
      <c r="B17" s="25"/>
      <c r="C17" s="23"/>
    </row>
    <row r="18" spans="1:3" x14ac:dyDescent="0.25">
      <c r="A18" s="21"/>
      <c r="B18" s="25"/>
      <c r="C18" s="22"/>
    </row>
    <row r="19" spans="1:3" x14ac:dyDescent="0.25">
      <c r="A19" s="21"/>
      <c r="B19" s="25"/>
      <c r="C19" s="22"/>
    </row>
    <row r="20" spans="1:3" x14ac:dyDescent="0.25">
      <c r="A20" s="21"/>
      <c r="B20" s="25"/>
      <c r="C20" s="22"/>
    </row>
    <row r="21" spans="1:3" x14ac:dyDescent="0.25">
      <c r="A21" s="21"/>
      <c r="B21" s="25"/>
      <c r="C21" s="22"/>
    </row>
    <row r="22" spans="1:3" x14ac:dyDescent="0.25">
      <c r="A22" s="21"/>
      <c r="B22" s="25"/>
      <c r="C22" s="22"/>
    </row>
    <row r="23" spans="1:3" x14ac:dyDescent="0.25">
      <c r="A23" s="21"/>
      <c r="B23" s="25"/>
      <c r="C23" s="22"/>
    </row>
    <row r="24" spans="1:3" x14ac:dyDescent="0.25">
      <c r="A24" s="21"/>
      <c r="B24" s="25"/>
      <c r="C24" s="22"/>
    </row>
    <row r="25" spans="1:3" x14ac:dyDescent="0.25">
      <c r="A25" s="21"/>
      <c r="B25" s="25"/>
      <c r="C25" s="22"/>
    </row>
    <row r="26" spans="1:3" x14ac:dyDescent="0.25">
      <c r="A26" s="21"/>
      <c r="B26" s="25"/>
      <c r="C26" s="22"/>
    </row>
    <row r="27" spans="1:3" x14ac:dyDescent="0.25">
      <c r="A27" s="21"/>
      <c r="B27" s="25"/>
      <c r="C27" s="22"/>
    </row>
    <row r="28" spans="1:3" x14ac:dyDescent="0.25">
      <c r="A28" s="21"/>
      <c r="B28" s="25"/>
      <c r="C28" s="22"/>
    </row>
    <row r="29" spans="1:3" x14ac:dyDescent="0.25">
      <c r="A29" s="21"/>
      <c r="B29" s="25"/>
      <c r="C29" s="22"/>
    </row>
    <row r="30" spans="1:3" x14ac:dyDescent="0.25">
      <c r="A30" s="21"/>
      <c r="B30" s="25"/>
      <c r="C30" s="22"/>
    </row>
    <row r="31" spans="1:3" x14ac:dyDescent="0.25">
      <c r="A31" s="21"/>
      <c r="B31" s="25"/>
      <c r="C31" s="22"/>
    </row>
    <row r="32" spans="1:3" x14ac:dyDescent="0.25">
      <c r="A32" s="21"/>
      <c r="B32" s="25"/>
      <c r="C32" s="22"/>
    </row>
    <row r="33" spans="1:3" x14ac:dyDescent="0.25">
      <c r="A33" s="21"/>
      <c r="B33" s="25"/>
      <c r="C33" s="22"/>
    </row>
    <row r="34" spans="1:3" x14ac:dyDescent="0.25">
      <c r="A34" s="21"/>
      <c r="B34" s="25"/>
      <c r="C34" s="22"/>
    </row>
    <row r="35" spans="1:3" x14ac:dyDescent="0.25">
      <c r="A35" s="21"/>
      <c r="B35" s="25"/>
      <c r="C35" s="22"/>
    </row>
    <row r="36" spans="1:3" x14ac:dyDescent="0.25">
      <c r="B36" s="26" t="s">
        <v>75</v>
      </c>
      <c r="C36" s="27">
        <f>SUM(C17:C35)</f>
        <v>0</v>
      </c>
    </row>
  </sheetData>
  <sheetProtection algorithmName="SHA-512" hashValue="yvJnnKq2LCQBzvWAzmrMNSuvaKO77NmOwgrIbjRJK23CNYq2H672g1gz5QkOMW2ciE2fpfNus5aJlgDq+tu+Og==" saltValue="amT/pDDnhkBcE2/CJ43brQ==" spinCount="100000" sheet="1" objects="1" scenarios="1" selectLockedCells="1"/>
  <mergeCells count="3">
    <mergeCell ref="A14:C14"/>
    <mergeCell ref="A12:C12"/>
    <mergeCell ref="A1:C10"/>
  </mergeCells>
  <dataValidations count="1">
    <dataValidation type="list" allowBlank="1" showInputMessage="1" showErrorMessage="1" sqref="B17:B35" xr:uid="{7F66DA77-ADF9-4F93-A9AD-F1EF9A23DFC4}">
      <formula1>"Non-Qualified,Qualified"</formula1>
    </dataValidation>
  </dataValidations>
  <printOptions horizontalCentered="1"/>
  <pageMargins left="0.7" right="0.7" top="0.75" bottom="0.75" header="0.3" footer="0.3"/>
  <pageSetup scale="9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670C3-5983-4759-B3C9-0A4220CD75E4}">
  <sheetPr>
    <pageSetUpPr fitToPage="1"/>
  </sheetPr>
  <dimension ref="A1:F59"/>
  <sheetViews>
    <sheetView showGridLines="0" workbookViewId="0">
      <selection activeCell="A17" sqref="A17"/>
    </sheetView>
  </sheetViews>
  <sheetFormatPr defaultRowHeight="15" x14ac:dyDescent="0.25"/>
  <cols>
    <col min="1" max="1" width="33.5703125" bestFit="1" customWidth="1"/>
    <col min="2" max="2" width="13.140625" style="60" bestFit="1" customWidth="1"/>
    <col min="3" max="3" width="20.7109375" style="60" customWidth="1"/>
    <col min="4" max="4" width="14.28515625" bestFit="1" customWidth="1"/>
    <col min="5" max="5" width="12.5703125" bestFit="1" customWidth="1"/>
    <col min="6" max="6" width="19" bestFit="1" customWidth="1"/>
  </cols>
  <sheetData>
    <row r="1" spans="1:6" x14ac:dyDescent="0.25">
      <c r="A1" s="115" t="e" vm="1">
        <v>#VALUE!</v>
      </c>
      <c r="B1" s="115"/>
      <c r="C1" s="115"/>
      <c r="D1" s="115"/>
      <c r="E1" s="115"/>
      <c r="F1" s="115"/>
    </row>
    <row r="2" spans="1:6" x14ac:dyDescent="0.25">
      <c r="A2" s="115"/>
      <c r="B2" s="115"/>
      <c r="C2" s="115"/>
      <c r="D2" s="115"/>
      <c r="E2" s="115"/>
      <c r="F2" s="115"/>
    </row>
    <row r="3" spans="1:6" x14ac:dyDescent="0.25">
      <c r="A3" s="115"/>
      <c r="B3" s="115"/>
      <c r="C3" s="115"/>
      <c r="D3" s="115"/>
      <c r="E3" s="115"/>
      <c r="F3" s="115"/>
    </row>
    <row r="4" spans="1:6" x14ac:dyDescent="0.25">
      <c r="A4" s="115"/>
      <c r="B4" s="115"/>
      <c r="C4" s="115"/>
      <c r="D4" s="115"/>
      <c r="E4" s="115"/>
      <c r="F4" s="115"/>
    </row>
    <row r="5" spans="1:6" x14ac:dyDescent="0.25">
      <c r="A5" s="115"/>
      <c r="B5" s="115"/>
      <c r="C5" s="115"/>
      <c r="D5" s="115"/>
      <c r="E5" s="115"/>
      <c r="F5" s="115"/>
    </row>
    <row r="6" spans="1:6" x14ac:dyDescent="0.25">
      <c r="A6" s="115"/>
      <c r="B6" s="115"/>
      <c r="C6" s="115"/>
      <c r="D6" s="115"/>
      <c r="E6" s="115"/>
      <c r="F6" s="115"/>
    </row>
    <row r="7" spans="1:6" x14ac:dyDescent="0.25">
      <c r="A7" s="115"/>
      <c r="B7" s="115"/>
      <c r="C7" s="115"/>
      <c r="D7" s="115"/>
      <c r="E7" s="115"/>
      <c r="F7" s="115"/>
    </row>
    <row r="8" spans="1:6" x14ac:dyDescent="0.25">
      <c r="A8" s="115"/>
      <c r="B8" s="115"/>
      <c r="C8" s="115"/>
      <c r="D8" s="115"/>
      <c r="E8" s="115"/>
      <c r="F8" s="115"/>
    </row>
    <row r="9" spans="1:6" x14ac:dyDescent="0.25">
      <c r="A9" s="115"/>
      <c r="B9" s="115"/>
      <c r="C9" s="115"/>
      <c r="D9" s="115"/>
      <c r="E9" s="115"/>
      <c r="F9" s="115"/>
    </row>
    <row r="10" spans="1:6" x14ac:dyDescent="0.25">
      <c r="A10" s="115"/>
      <c r="B10" s="115"/>
      <c r="C10" s="115"/>
      <c r="D10" s="115"/>
      <c r="E10" s="115"/>
      <c r="F10" s="115"/>
    </row>
    <row r="11" spans="1:6" x14ac:dyDescent="0.25">
      <c r="A11" s="60"/>
      <c r="D11" s="60"/>
      <c r="E11" s="60"/>
      <c r="F11" s="60"/>
    </row>
    <row r="12" spans="1:6" x14ac:dyDescent="0.25">
      <c r="A12" s="130" t="str">
        <f>"Current As of:  "&amp;IF('Personal Info'!$E$13="ENTER A DATE HERE","ENTER DATE ON PERSONAL INFO PAGE",TEXT('Personal Info'!$E$13,"[$-en-US]mmmm d, yyyy;@"))</f>
        <v>Current As of:  ENTER DATE ON PERSONAL INFO PAGE</v>
      </c>
      <c r="B12" s="130"/>
      <c r="C12" s="130"/>
      <c r="D12" s="130"/>
      <c r="E12" s="130"/>
      <c r="F12" s="130"/>
    </row>
    <row r="14" spans="1:6" ht="18.75" x14ac:dyDescent="0.25">
      <c r="A14" s="124" t="s">
        <v>89</v>
      </c>
      <c r="B14" s="124"/>
      <c r="C14" s="124"/>
      <c r="D14" s="124"/>
      <c r="E14" s="124"/>
      <c r="F14" s="124"/>
    </row>
    <row r="15" spans="1:6" x14ac:dyDescent="0.25">
      <c r="A15" s="131" t="s">
        <v>221</v>
      </c>
      <c r="B15" s="131"/>
      <c r="C15" s="131"/>
      <c r="D15" s="131"/>
      <c r="E15" s="131"/>
      <c r="F15" s="131"/>
    </row>
    <row r="16" spans="1:6" ht="15.75" x14ac:dyDescent="0.25">
      <c r="A16" s="20" t="s">
        <v>96</v>
      </c>
      <c r="B16" s="20" t="s">
        <v>73</v>
      </c>
      <c r="C16" s="20" t="s">
        <v>90</v>
      </c>
      <c r="D16" s="20" t="s">
        <v>253</v>
      </c>
      <c r="E16" s="20" t="s">
        <v>91</v>
      </c>
      <c r="F16" s="20" t="s">
        <v>92</v>
      </c>
    </row>
    <row r="17" spans="1:6" x14ac:dyDescent="0.25">
      <c r="A17" s="21"/>
      <c r="B17" s="25"/>
      <c r="C17" s="25"/>
      <c r="D17" s="31"/>
      <c r="E17" s="30"/>
      <c r="F17" s="79" t="str">
        <f t="shared" ref="F17:F58" si="0">IF(D17="","",D17*E17)</f>
        <v/>
      </c>
    </row>
    <row r="18" spans="1:6" x14ac:dyDescent="0.25">
      <c r="A18" s="21"/>
      <c r="B18" s="25"/>
      <c r="C18" s="25"/>
      <c r="D18" s="31"/>
      <c r="E18" s="31"/>
      <c r="F18" s="79" t="str">
        <f t="shared" si="0"/>
        <v/>
      </c>
    </row>
    <row r="19" spans="1:6" x14ac:dyDescent="0.25">
      <c r="A19" s="21"/>
      <c r="B19" s="25"/>
      <c r="C19" s="25"/>
      <c r="D19" s="31"/>
      <c r="E19" s="31"/>
      <c r="F19" s="79" t="str">
        <f t="shared" si="0"/>
        <v/>
      </c>
    </row>
    <row r="20" spans="1:6" x14ac:dyDescent="0.25">
      <c r="A20" s="21"/>
      <c r="B20" s="25"/>
      <c r="C20" s="25"/>
      <c r="D20" s="31"/>
      <c r="E20" s="31"/>
      <c r="F20" s="79" t="str">
        <f t="shared" si="0"/>
        <v/>
      </c>
    </row>
    <row r="21" spans="1:6" x14ac:dyDescent="0.25">
      <c r="A21" s="21"/>
      <c r="B21" s="25"/>
      <c r="C21" s="25"/>
      <c r="D21" s="31"/>
      <c r="E21" s="31"/>
      <c r="F21" s="79" t="str">
        <f t="shared" si="0"/>
        <v/>
      </c>
    </row>
    <row r="22" spans="1:6" x14ac:dyDescent="0.25">
      <c r="A22" s="21"/>
      <c r="B22" s="25"/>
      <c r="C22" s="25"/>
      <c r="D22" s="31"/>
      <c r="E22" s="31"/>
      <c r="F22" s="79" t="str">
        <f t="shared" si="0"/>
        <v/>
      </c>
    </row>
    <row r="23" spans="1:6" x14ac:dyDescent="0.25">
      <c r="A23" s="21"/>
      <c r="B23" s="25"/>
      <c r="C23" s="25"/>
      <c r="D23" s="31"/>
      <c r="E23" s="31"/>
      <c r="F23" s="79" t="str">
        <f t="shared" si="0"/>
        <v/>
      </c>
    </row>
    <row r="24" spans="1:6" x14ac:dyDescent="0.25">
      <c r="A24" s="21"/>
      <c r="B24" s="25"/>
      <c r="C24" s="25"/>
      <c r="D24" s="31"/>
      <c r="E24" s="31"/>
      <c r="F24" s="79" t="str">
        <f t="shared" si="0"/>
        <v/>
      </c>
    </row>
    <row r="25" spans="1:6" x14ac:dyDescent="0.25">
      <c r="A25" s="21"/>
      <c r="B25" s="25"/>
      <c r="C25" s="25"/>
      <c r="D25" s="31"/>
      <c r="E25" s="31"/>
      <c r="F25" s="79" t="str">
        <f t="shared" si="0"/>
        <v/>
      </c>
    </row>
    <row r="26" spans="1:6" x14ac:dyDescent="0.25">
      <c r="A26" s="21"/>
      <c r="B26" s="25"/>
      <c r="C26" s="25"/>
      <c r="D26" s="31"/>
      <c r="E26" s="31"/>
      <c r="F26" s="79" t="str">
        <f t="shared" si="0"/>
        <v/>
      </c>
    </row>
    <row r="27" spans="1:6" x14ac:dyDescent="0.25">
      <c r="A27" s="21"/>
      <c r="B27" s="25"/>
      <c r="C27" s="25"/>
      <c r="D27" s="31"/>
      <c r="E27" s="31"/>
      <c r="F27" s="79" t="str">
        <f t="shared" si="0"/>
        <v/>
      </c>
    </row>
    <row r="28" spans="1:6" x14ac:dyDescent="0.25">
      <c r="A28" s="21"/>
      <c r="B28" s="25"/>
      <c r="C28" s="25"/>
      <c r="D28" s="31"/>
      <c r="E28" s="31"/>
      <c r="F28" s="79" t="str">
        <f t="shared" si="0"/>
        <v/>
      </c>
    </row>
    <row r="29" spans="1:6" x14ac:dyDescent="0.25">
      <c r="A29" s="21"/>
      <c r="B29" s="25"/>
      <c r="C29" s="25"/>
      <c r="D29" s="31"/>
      <c r="E29" s="31"/>
      <c r="F29" s="79" t="str">
        <f t="shared" si="0"/>
        <v/>
      </c>
    </row>
    <row r="30" spans="1:6" x14ac:dyDescent="0.25">
      <c r="A30" s="21"/>
      <c r="B30" s="25"/>
      <c r="C30" s="25"/>
      <c r="D30" s="31"/>
      <c r="E30" s="31"/>
      <c r="F30" s="79" t="str">
        <f t="shared" ref="F30:F39" si="1">IF(D30="","",D30*E30)</f>
        <v/>
      </c>
    </row>
    <row r="31" spans="1:6" x14ac:dyDescent="0.25">
      <c r="A31" s="21"/>
      <c r="B31" s="25"/>
      <c r="C31" s="25"/>
      <c r="D31" s="31"/>
      <c r="E31" s="31"/>
      <c r="F31" s="79" t="str">
        <f t="shared" si="1"/>
        <v/>
      </c>
    </row>
    <row r="32" spans="1:6" x14ac:dyDescent="0.25">
      <c r="A32" s="21"/>
      <c r="B32" s="25"/>
      <c r="C32" s="25"/>
      <c r="D32" s="31"/>
      <c r="E32" s="31"/>
      <c r="F32" s="79" t="str">
        <f t="shared" si="1"/>
        <v/>
      </c>
    </row>
    <row r="33" spans="1:6" x14ac:dyDescent="0.25">
      <c r="A33" s="21"/>
      <c r="B33" s="25"/>
      <c r="C33" s="25"/>
      <c r="D33" s="31"/>
      <c r="E33" s="31"/>
      <c r="F33" s="79" t="str">
        <f t="shared" si="1"/>
        <v/>
      </c>
    </row>
    <row r="34" spans="1:6" x14ac:dyDescent="0.25">
      <c r="A34" s="21"/>
      <c r="B34" s="25"/>
      <c r="C34" s="25"/>
      <c r="D34" s="31"/>
      <c r="E34" s="31"/>
      <c r="F34" s="79" t="str">
        <f t="shared" si="1"/>
        <v/>
      </c>
    </row>
    <row r="35" spans="1:6" x14ac:dyDescent="0.25">
      <c r="A35" s="21"/>
      <c r="B35" s="25"/>
      <c r="C35" s="25"/>
      <c r="D35" s="31"/>
      <c r="E35" s="31"/>
      <c r="F35" s="79" t="str">
        <f t="shared" si="1"/>
        <v/>
      </c>
    </row>
    <row r="36" spans="1:6" x14ac:dyDescent="0.25">
      <c r="A36" s="21"/>
      <c r="B36" s="25"/>
      <c r="C36" s="25"/>
      <c r="D36" s="31"/>
      <c r="E36" s="31"/>
      <c r="F36" s="79" t="str">
        <f t="shared" si="1"/>
        <v/>
      </c>
    </row>
    <row r="37" spans="1:6" x14ac:dyDescent="0.25">
      <c r="A37" s="21"/>
      <c r="B37" s="25"/>
      <c r="C37" s="25"/>
      <c r="D37" s="31"/>
      <c r="E37" s="31"/>
      <c r="F37" s="79" t="str">
        <f t="shared" si="1"/>
        <v/>
      </c>
    </row>
    <row r="38" spans="1:6" x14ac:dyDescent="0.25">
      <c r="A38" s="21"/>
      <c r="B38" s="25"/>
      <c r="C38" s="25"/>
      <c r="D38" s="31"/>
      <c r="E38" s="31"/>
      <c r="F38" s="79" t="str">
        <f t="shared" si="1"/>
        <v/>
      </c>
    </row>
    <row r="39" spans="1:6" x14ac:dyDescent="0.25">
      <c r="A39" s="21"/>
      <c r="B39" s="25"/>
      <c r="C39" s="25"/>
      <c r="D39" s="31"/>
      <c r="E39" s="31"/>
      <c r="F39" s="79" t="str">
        <f t="shared" si="1"/>
        <v/>
      </c>
    </row>
    <row r="40" spans="1:6" x14ac:dyDescent="0.25">
      <c r="A40" s="21"/>
      <c r="B40" s="25"/>
      <c r="C40" s="25"/>
      <c r="D40" s="31"/>
      <c r="E40" s="31"/>
      <c r="F40" s="79" t="str">
        <f t="shared" si="0"/>
        <v/>
      </c>
    </row>
    <row r="41" spans="1:6" x14ac:dyDescent="0.25">
      <c r="A41" s="21"/>
      <c r="B41" s="25"/>
      <c r="C41" s="25"/>
      <c r="D41" s="31"/>
      <c r="E41" s="31"/>
      <c r="F41" s="79" t="str">
        <f t="shared" si="0"/>
        <v/>
      </c>
    </row>
    <row r="42" spans="1:6" x14ac:dyDescent="0.25">
      <c r="A42" s="21"/>
      <c r="B42" s="25"/>
      <c r="C42" s="25"/>
      <c r="D42" s="31"/>
      <c r="E42" s="31"/>
      <c r="F42" s="79" t="str">
        <f t="shared" si="0"/>
        <v/>
      </c>
    </row>
    <row r="43" spans="1:6" x14ac:dyDescent="0.25">
      <c r="A43" s="21"/>
      <c r="B43" s="25"/>
      <c r="C43" s="25"/>
      <c r="D43" s="31"/>
      <c r="E43" s="31"/>
      <c r="F43" s="79" t="str">
        <f t="shared" si="0"/>
        <v/>
      </c>
    </row>
    <row r="44" spans="1:6" x14ac:dyDescent="0.25">
      <c r="A44" s="21"/>
      <c r="B44" s="25"/>
      <c r="C44" s="25"/>
      <c r="D44" s="31"/>
      <c r="E44" s="31"/>
      <c r="F44" s="79" t="str">
        <f t="shared" si="0"/>
        <v/>
      </c>
    </row>
    <row r="45" spans="1:6" x14ac:dyDescent="0.25">
      <c r="A45" s="21"/>
      <c r="B45" s="25"/>
      <c r="C45" s="25"/>
      <c r="D45" s="31"/>
      <c r="E45" s="31"/>
      <c r="F45" s="79" t="str">
        <f t="shared" si="0"/>
        <v/>
      </c>
    </row>
    <row r="46" spans="1:6" x14ac:dyDescent="0.25">
      <c r="A46" s="21"/>
      <c r="B46" s="25"/>
      <c r="C46" s="25"/>
      <c r="D46" s="31"/>
      <c r="E46" s="31"/>
      <c r="F46" s="79" t="str">
        <f t="shared" si="0"/>
        <v/>
      </c>
    </row>
    <row r="47" spans="1:6" x14ac:dyDescent="0.25">
      <c r="A47" s="21"/>
      <c r="B47" s="25"/>
      <c r="C47" s="25"/>
      <c r="D47" s="31"/>
      <c r="E47" s="31"/>
      <c r="F47" s="79" t="str">
        <f t="shared" si="0"/>
        <v/>
      </c>
    </row>
    <row r="48" spans="1:6" x14ac:dyDescent="0.25">
      <c r="A48" s="21"/>
      <c r="B48" s="25"/>
      <c r="C48" s="25"/>
      <c r="D48" s="31"/>
      <c r="E48" s="31"/>
      <c r="F48" s="79" t="str">
        <f t="shared" si="0"/>
        <v/>
      </c>
    </row>
    <row r="49" spans="1:6" x14ac:dyDescent="0.25">
      <c r="A49" s="21"/>
      <c r="B49" s="25"/>
      <c r="C49" s="25"/>
      <c r="D49" s="31"/>
      <c r="E49" s="31"/>
      <c r="F49" s="79" t="str">
        <f t="shared" si="0"/>
        <v/>
      </c>
    </row>
    <row r="50" spans="1:6" x14ac:dyDescent="0.25">
      <c r="A50" s="21"/>
      <c r="B50" s="25"/>
      <c r="C50" s="25"/>
      <c r="D50" s="31"/>
      <c r="E50" s="31"/>
      <c r="F50" s="79" t="str">
        <f t="shared" si="0"/>
        <v/>
      </c>
    </row>
    <row r="51" spans="1:6" x14ac:dyDescent="0.25">
      <c r="A51" s="21"/>
      <c r="B51" s="25"/>
      <c r="C51" s="25"/>
      <c r="D51" s="31"/>
      <c r="E51" s="31"/>
      <c r="F51" s="79" t="str">
        <f t="shared" si="0"/>
        <v/>
      </c>
    </row>
    <row r="52" spans="1:6" x14ac:dyDescent="0.25">
      <c r="A52" s="21"/>
      <c r="B52" s="25"/>
      <c r="C52" s="25"/>
      <c r="D52" s="31"/>
      <c r="E52" s="31"/>
      <c r="F52" s="79" t="str">
        <f t="shared" si="0"/>
        <v/>
      </c>
    </row>
    <row r="53" spans="1:6" x14ac:dyDescent="0.25">
      <c r="A53" s="21"/>
      <c r="B53" s="25"/>
      <c r="C53" s="25"/>
      <c r="D53" s="31"/>
      <c r="E53" s="31"/>
      <c r="F53" s="79" t="str">
        <f t="shared" si="0"/>
        <v/>
      </c>
    </row>
    <row r="54" spans="1:6" x14ac:dyDescent="0.25">
      <c r="A54" s="21"/>
      <c r="B54" s="25"/>
      <c r="C54" s="25"/>
      <c r="D54" s="31"/>
      <c r="E54" s="31"/>
      <c r="F54" s="79" t="str">
        <f t="shared" si="0"/>
        <v/>
      </c>
    </row>
    <row r="55" spans="1:6" x14ac:dyDescent="0.25">
      <c r="A55" s="21"/>
      <c r="B55" s="25"/>
      <c r="C55" s="25"/>
      <c r="D55" s="31"/>
      <c r="E55" s="31"/>
      <c r="F55" s="79" t="str">
        <f t="shared" si="0"/>
        <v/>
      </c>
    </row>
    <row r="56" spans="1:6" x14ac:dyDescent="0.25">
      <c r="A56" s="21"/>
      <c r="B56" s="25"/>
      <c r="C56" s="25"/>
      <c r="D56" s="31"/>
      <c r="E56" s="31"/>
      <c r="F56" s="79" t="str">
        <f t="shared" si="0"/>
        <v/>
      </c>
    </row>
    <row r="57" spans="1:6" x14ac:dyDescent="0.25">
      <c r="A57" s="21"/>
      <c r="B57" s="25"/>
      <c r="C57" s="25"/>
      <c r="D57" s="31"/>
      <c r="E57" s="31"/>
      <c r="F57" s="79" t="str">
        <f t="shared" si="0"/>
        <v/>
      </c>
    </row>
    <row r="58" spans="1:6" x14ac:dyDescent="0.25">
      <c r="A58" s="21"/>
      <c r="B58" s="25"/>
      <c r="C58" s="25"/>
      <c r="D58" s="31"/>
      <c r="E58" s="31"/>
      <c r="F58" s="79" t="str">
        <f t="shared" si="0"/>
        <v/>
      </c>
    </row>
    <row r="59" spans="1:6" x14ac:dyDescent="0.25">
      <c r="E59" s="29" t="s">
        <v>75</v>
      </c>
      <c r="F59" s="33">
        <f>SUM(F17:F58)</f>
        <v>0</v>
      </c>
    </row>
  </sheetData>
  <sheetProtection algorithmName="SHA-512" hashValue="kfr08O2GmJG6YNLMddhDZCr8fWzgdIxSXbe+F4YPxNXkMj7jkixQNhWkiWeM7lNVUQM3dCe5y4gZZAN1HJ1p5w==" saltValue="H44tjKWJzYU0Bck3IVOJqw==" spinCount="100000" sheet="1" objects="1" scenarios="1" selectLockedCells="1"/>
  <mergeCells count="4">
    <mergeCell ref="A14:F14"/>
    <mergeCell ref="A15:F15"/>
    <mergeCell ref="A12:F12"/>
    <mergeCell ref="A1:F10"/>
  </mergeCells>
  <dataValidations count="2">
    <dataValidation type="list" allowBlank="1" showInputMessage="1" showErrorMessage="1" sqref="B17:B58" xr:uid="{64882671-C1B8-4DCA-8C81-6FA31691CB51}">
      <formula1>"Own Bus,Stocks,Bonds,T-Bills,Mutual Funds"</formula1>
    </dataValidation>
    <dataValidation type="list" allowBlank="1" showInputMessage="1" showErrorMessage="1" sqref="C17:C58" xr:uid="{3E42706A-FEEC-4981-B9EB-A4261A18557F}">
      <formula1>"Yes,No"</formula1>
    </dataValidation>
  </dataValidations>
  <pageMargins left="0.7" right="0.7" top="0.75" bottom="0.75" header="0.3" footer="0.3"/>
  <pageSetup scale="8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73293-050B-4309-8D07-7C620E9ACBD7}">
  <sheetPr>
    <pageSetUpPr fitToPage="1"/>
  </sheetPr>
  <dimension ref="A1:O58"/>
  <sheetViews>
    <sheetView showGridLines="0" zoomScale="80" zoomScaleNormal="80" workbookViewId="0">
      <selection activeCell="A18" sqref="A18"/>
    </sheetView>
  </sheetViews>
  <sheetFormatPr defaultRowHeight="15" x14ac:dyDescent="0.25"/>
  <cols>
    <col min="1" max="1" width="34.5703125" customWidth="1"/>
    <col min="2" max="2" width="7.5703125" style="68" bestFit="1" customWidth="1"/>
    <col min="3" max="3" width="10.85546875" style="66" bestFit="1" customWidth="1"/>
    <col min="4" max="5" width="20.7109375" customWidth="1"/>
    <col min="6" max="7" width="17.42578125" customWidth="1"/>
    <col min="8" max="8" width="33.28515625" bestFit="1" customWidth="1"/>
    <col min="9" max="9" width="5.7109375" bestFit="1" customWidth="1"/>
    <col min="10" max="10" width="17.42578125" customWidth="1"/>
    <col min="11" max="13" width="15.140625" customWidth="1"/>
    <col min="14" max="14" width="16" bestFit="1" customWidth="1"/>
    <col min="15" max="15" width="15.140625" customWidth="1"/>
  </cols>
  <sheetData>
    <row r="1" spans="1:15" x14ac:dyDescent="0.25">
      <c r="A1" s="115" t="e" vm="2">
        <v>#VALUE!</v>
      </c>
      <c r="B1" s="115"/>
      <c r="C1" s="115"/>
      <c r="D1" s="115"/>
      <c r="E1" s="115"/>
      <c r="F1" s="115"/>
      <c r="G1" s="115"/>
      <c r="H1" s="115"/>
      <c r="I1" s="115"/>
      <c r="J1" s="115"/>
      <c r="K1" s="115"/>
      <c r="L1" s="115"/>
      <c r="M1" s="115"/>
      <c r="N1" s="115"/>
      <c r="O1" s="115"/>
    </row>
    <row r="2" spans="1:15" x14ac:dyDescent="0.25">
      <c r="A2" s="115"/>
      <c r="B2" s="115"/>
      <c r="C2" s="115"/>
      <c r="D2" s="115"/>
      <c r="E2" s="115"/>
      <c r="F2" s="115"/>
      <c r="G2" s="115"/>
      <c r="H2" s="115"/>
      <c r="I2" s="115"/>
      <c r="J2" s="115"/>
      <c r="K2" s="115"/>
      <c r="L2" s="115"/>
      <c r="M2" s="115"/>
      <c r="N2" s="115"/>
      <c r="O2" s="115"/>
    </row>
    <row r="3" spans="1:15" x14ac:dyDescent="0.25">
      <c r="A3" s="115"/>
      <c r="B3" s="115"/>
      <c r="C3" s="115"/>
      <c r="D3" s="115"/>
      <c r="E3" s="115"/>
      <c r="F3" s="115"/>
      <c r="G3" s="115"/>
      <c r="H3" s="115"/>
      <c r="I3" s="115"/>
      <c r="J3" s="115"/>
      <c r="K3" s="115"/>
      <c r="L3" s="115"/>
      <c r="M3" s="115"/>
      <c r="N3" s="115"/>
      <c r="O3" s="115"/>
    </row>
    <row r="4" spans="1:15" x14ac:dyDescent="0.25">
      <c r="A4" s="115"/>
      <c r="B4" s="115"/>
      <c r="C4" s="115"/>
      <c r="D4" s="115"/>
      <c r="E4" s="115"/>
      <c r="F4" s="115"/>
      <c r="G4" s="115"/>
      <c r="H4" s="115"/>
      <c r="I4" s="115"/>
      <c r="J4" s="115"/>
      <c r="K4" s="115"/>
      <c r="L4" s="115"/>
      <c r="M4" s="115"/>
      <c r="N4" s="115"/>
      <c r="O4" s="115"/>
    </row>
    <row r="5" spans="1:15" x14ac:dyDescent="0.25">
      <c r="A5" s="115"/>
      <c r="B5" s="115"/>
      <c r="C5" s="115"/>
      <c r="D5" s="115"/>
      <c r="E5" s="115"/>
      <c r="F5" s="115"/>
      <c r="G5" s="115"/>
      <c r="H5" s="115"/>
      <c r="I5" s="115"/>
      <c r="J5" s="115"/>
      <c r="K5" s="115"/>
      <c r="L5" s="115"/>
      <c r="M5" s="115"/>
      <c r="N5" s="115"/>
      <c r="O5" s="115"/>
    </row>
    <row r="6" spans="1:15" x14ac:dyDescent="0.25">
      <c r="A6" s="115"/>
      <c r="B6" s="115"/>
      <c r="C6" s="115"/>
      <c r="D6" s="115"/>
      <c r="E6" s="115"/>
      <c r="F6" s="115"/>
      <c r="G6" s="115"/>
      <c r="H6" s="115"/>
      <c r="I6" s="115"/>
      <c r="J6" s="115"/>
      <c r="K6" s="115"/>
      <c r="L6" s="115"/>
      <c r="M6" s="115"/>
      <c r="N6" s="115"/>
      <c r="O6" s="115"/>
    </row>
    <row r="7" spans="1:15" x14ac:dyDescent="0.25">
      <c r="A7" s="115"/>
      <c r="B7" s="115"/>
      <c r="C7" s="115"/>
      <c r="D7" s="115"/>
      <c r="E7" s="115"/>
      <c r="F7" s="115"/>
      <c r="G7" s="115"/>
      <c r="H7" s="115"/>
      <c r="I7" s="115"/>
      <c r="J7" s="115"/>
      <c r="K7" s="115"/>
      <c r="L7" s="115"/>
      <c r="M7" s="115"/>
      <c r="N7" s="115"/>
      <c r="O7" s="115"/>
    </row>
    <row r="8" spans="1:15" x14ac:dyDescent="0.25">
      <c r="A8" s="115"/>
      <c r="B8" s="115"/>
      <c r="C8" s="115"/>
      <c r="D8" s="115"/>
      <c r="E8" s="115"/>
      <c r="F8" s="115"/>
      <c r="G8" s="115"/>
      <c r="H8" s="115"/>
      <c r="I8" s="115"/>
      <c r="J8" s="115"/>
      <c r="K8" s="115"/>
      <c r="L8" s="115"/>
      <c r="M8" s="115"/>
      <c r="N8" s="115"/>
      <c r="O8" s="115"/>
    </row>
    <row r="9" spans="1:15" x14ac:dyDescent="0.25">
      <c r="A9" s="115"/>
      <c r="B9" s="115"/>
      <c r="C9" s="115"/>
      <c r="D9" s="115"/>
      <c r="E9" s="115"/>
      <c r="F9" s="115"/>
      <c r="G9" s="115"/>
      <c r="H9" s="115"/>
      <c r="I9" s="115"/>
      <c r="J9" s="115"/>
      <c r="K9" s="115"/>
      <c r="L9" s="115"/>
      <c r="M9" s="115"/>
      <c r="N9" s="115"/>
      <c r="O9" s="115"/>
    </row>
    <row r="10" spans="1:15" x14ac:dyDescent="0.25">
      <c r="A10" s="115"/>
      <c r="B10" s="115"/>
      <c r="C10" s="115"/>
      <c r="D10" s="115"/>
      <c r="E10" s="115"/>
      <c r="F10" s="115"/>
      <c r="G10" s="115"/>
      <c r="H10" s="115"/>
      <c r="I10" s="115"/>
      <c r="J10" s="115"/>
      <c r="K10" s="115"/>
      <c r="L10" s="115"/>
      <c r="M10" s="115"/>
      <c r="N10" s="115"/>
      <c r="O10" s="115"/>
    </row>
    <row r="11" spans="1:15" x14ac:dyDescent="0.25">
      <c r="A11" s="60"/>
      <c r="B11" s="60"/>
      <c r="C11" s="60"/>
      <c r="D11" s="60"/>
      <c r="E11" s="60"/>
      <c r="F11" s="60"/>
      <c r="G11" s="60"/>
      <c r="H11" s="60"/>
      <c r="I11" s="60"/>
      <c r="J11" s="60"/>
      <c r="K11" s="60"/>
      <c r="L11" s="60"/>
      <c r="M11" s="60"/>
      <c r="N11" s="60"/>
      <c r="O11" s="60"/>
    </row>
    <row r="12" spans="1:15" x14ac:dyDescent="0.25">
      <c r="A12" s="131" t="s">
        <v>103</v>
      </c>
      <c r="B12" s="131"/>
      <c r="C12" s="131"/>
      <c r="D12" s="131"/>
      <c r="E12" s="131"/>
      <c r="F12" s="131"/>
      <c r="G12" s="131"/>
      <c r="H12" s="131"/>
      <c r="I12" s="131"/>
      <c r="J12" s="131"/>
      <c r="K12" s="131"/>
      <c r="L12" s="131"/>
      <c r="M12" s="131"/>
      <c r="N12" s="131"/>
      <c r="O12" s="131"/>
    </row>
    <row r="13" spans="1:15" x14ac:dyDescent="0.25">
      <c r="A13" s="130" t="str">
        <f>"Current As of:  "&amp;IF('Personal Info'!$E$13="ENTER A DATE HERE","ENTER DATE ON PERSONAL INFO PAGE",TEXT('Personal Info'!$E$13,"[$-en-US]mmmm d, yyyy;@"))</f>
        <v>Current As of:  ENTER DATE ON PERSONAL INFO PAGE</v>
      </c>
      <c r="B13" s="130"/>
      <c r="C13" s="130"/>
      <c r="D13" s="130"/>
      <c r="E13" s="130"/>
      <c r="F13" s="130"/>
      <c r="G13" s="130"/>
      <c r="H13" s="130"/>
      <c r="I13" s="130"/>
      <c r="J13" s="130"/>
      <c r="K13" s="130"/>
      <c r="L13" s="130"/>
      <c r="M13" s="130"/>
      <c r="N13" s="130"/>
      <c r="O13" s="130"/>
    </row>
    <row r="15" spans="1:15" ht="18.75" x14ac:dyDescent="0.25">
      <c r="A15" s="124" t="s">
        <v>107</v>
      </c>
      <c r="B15" s="124"/>
      <c r="C15" s="124"/>
      <c r="D15" s="124"/>
      <c r="E15" s="124"/>
      <c r="F15" s="124"/>
      <c r="G15" s="124"/>
      <c r="H15" s="124"/>
      <c r="I15" s="124"/>
      <c r="J15" s="124"/>
      <c r="K15" s="124"/>
      <c r="L15" s="124"/>
      <c r="M15" s="124"/>
      <c r="N15" s="124"/>
      <c r="O15" s="124"/>
    </row>
    <row r="17" spans="1:15" ht="63" x14ac:dyDescent="0.25">
      <c r="A17" s="20" t="s">
        <v>101</v>
      </c>
      <c r="B17" s="67" t="s">
        <v>206</v>
      </c>
      <c r="C17" s="65" t="s">
        <v>207</v>
      </c>
      <c r="D17" s="20" t="s">
        <v>73</v>
      </c>
      <c r="E17" s="20" t="s">
        <v>102</v>
      </c>
      <c r="F17" s="20" t="s">
        <v>199</v>
      </c>
      <c r="G17" s="20" t="s">
        <v>92</v>
      </c>
      <c r="H17" s="20" t="s">
        <v>208</v>
      </c>
      <c r="I17" s="142" t="s">
        <v>209</v>
      </c>
      <c r="J17" s="142"/>
      <c r="K17" s="64" t="s">
        <v>213</v>
      </c>
      <c r="L17" s="64" t="s">
        <v>212</v>
      </c>
      <c r="M17" s="64" t="s">
        <v>214</v>
      </c>
      <c r="N17" s="64" t="s">
        <v>215</v>
      </c>
      <c r="O17" s="64" t="s">
        <v>216</v>
      </c>
    </row>
    <row r="18" spans="1:15" ht="18.75" x14ac:dyDescent="0.3">
      <c r="A18" s="72"/>
      <c r="B18" s="134"/>
      <c r="C18" s="73"/>
      <c r="D18" s="136"/>
      <c r="E18" s="138"/>
      <c r="F18" s="145">
        <v>0</v>
      </c>
      <c r="G18" s="145">
        <v>0</v>
      </c>
      <c r="H18" s="74"/>
      <c r="I18" s="69" t="s">
        <v>210</v>
      </c>
      <c r="J18" s="90">
        <v>0</v>
      </c>
      <c r="K18" s="90">
        <v>0</v>
      </c>
      <c r="L18" s="90">
        <v>0</v>
      </c>
      <c r="M18" s="90">
        <v>0</v>
      </c>
      <c r="N18" s="70"/>
      <c r="O18" s="143">
        <f t="shared" ref="O18" si="0">IF(M18="","",(M18-SUM(N18:N19))*B18)</f>
        <v>0</v>
      </c>
    </row>
    <row r="19" spans="1:15" ht="18.75" x14ac:dyDescent="0.3">
      <c r="A19" s="72"/>
      <c r="B19" s="135"/>
      <c r="C19" s="73"/>
      <c r="D19" s="137"/>
      <c r="E19" s="139"/>
      <c r="F19" s="146"/>
      <c r="G19" s="146"/>
      <c r="H19" s="70"/>
      <c r="I19" s="69" t="s">
        <v>211</v>
      </c>
      <c r="J19" s="89"/>
      <c r="K19" s="89"/>
      <c r="L19" s="89"/>
      <c r="M19" s="89"/>
      <c r="N19" s="70"/>
      <c r="O19" s="144"/>
    </row>
    <row r="20" spans="1:15" ht="18.75" x14ac:dyDescent="0.3">
      <c r="A20" s="72"/>
      <c r="B20" s="134"/>
      <c r="C20" s="73"/>
      <c r="D20" s="136"/>
      <c r="E20" s="138"/>
      <c r="F20" s="140"/>
      <c r="G20" s="140"/>
      <c r="H20" s="74"/>
      <c r="I20" s="69" t="s">
        <v>210</v>
      </c>
      <c r="J20" s="89"/>
      <c r="K20" s="89"/>
      <c r="L20" s="89"/>
      <c r="M20" s="89"/>
      <c r="N20" s="71"/>
      <c r="O20" s="132" t="str">
        <f t="shared" ref="O20" si="1">IF(M20="","",(M20-SUM(N20:N21))*B20)</f>
        <v/>
      </c>
    </row>
    <row r="21" spans="1:15" ht="18.75" x14ac:dyDescent="0.3">
      <c r="A21" s="72"/>
      <c r="B21" s="135"/>
      <c r="C21" s="73"/>
      <c r="D21" s="137"/>
      <c r="E21" s="139"/>
      <c r="F21" s="141"/>
      <c r="G21" s="141"/>
      <c r="H21" s="70"/>
      <c r="I21" s="69" t="s">
        <v>211</v>
      </c>
      <c r="J21" s="89"/>
      <c r="K21" s="89"/>
      <c r="L21" s="89"/>
      <c r="M21" s="89"/>
      <c r="N21" s="71"/>
      <c r="O21" s="133"/>
    </row>
    <row r="22" spans="1:15" ht="18.75" x14ac:dyDescent="0.3">
      <c r="A22" s="72"/>
      <c r="B22" s="134"/>
      <c r="C22" s="73"/>
      <c r="D22" s="136"/>
      <c r="E22" s="138"/>
      <c r="F22" s="140"/>
      <c r="G22" s="140"/>
      <c r="H22" s="74"/>
      <c r="I22" s="69" t="s">
        <v>210</v>
      </c>
      <c r="J22" s="89"/>
      <c r="K22" s="89"/>
      <c r="L22" s="89"/>
      <c r="M22" s="89"/>
      <c r="N22" s="71"/>
      <c r="O22" s="132" t="str">
        <f t="shared" ref="O22" si="2">IF(M22="","",(M22-SUM(N22:N23))*B22)</f>
        <v/>
      </c>
    </row>
    <row r="23" spans="1:15" ht="18.75" x14ac:dyDescent="0.3">
      <c r="A23" s="72"/>
      <c r="B23" s="135"/>
      <c r="C23" s="73"/>
      <c r="D23" s="137"/>
      <c r="E23" s="139"/>
      <c r="F23" s="141"/>
      <c r="G23" s="141"/>
      <c r="H23" s="70"/>
      <c r="I23" s="69" t="s">
        <v>211</v>
      </c>
      <c r="J23" s="89"/>
      <c r="K23" s="89"/>
      <c r="L23" s="89"/>
      <c r="M23" s="89"/>
      <c r="N23" s="71"/>
      <c r="O23" s="133"/>
    </row>
    <row r="24" spans="1:15" ht="18.75" x14ac:dyDescent="0.3">
      <c r="A24" s="72"/>
      <c r="B24" s="134"/>
      <c r="C24" s="73"/>
      <c r="D24" s="136"/>
      <c r="E24" s="138"/>
      <c r="F24" s="140"/>
      <c r="G24" s="140"/>
      <c r="H24" s="74"/>
      <c r="I24" s="69" t="s">
        <v>210</v>
      </c>
      <c r="J24" s="89"/>
      <c r="K24" s="89"/>
      <c r="L24" s="89"/>
      <c r="M24" s="89"/>
      <c r="N24" s="71"/>
      <c r="O24" s="132" t="str">
        <f t="shared" ref="O24" si="3">IF(M24="","",(M24-SUM(N24:N25))*B24)</f>
        <v/>
      </c>
    </row>
    <row r="25" spans="1:15" ht="18.75" x14ac:dyDescent="0.3">
      <c r="A25" s="72"/>
      <c r="B25" s="135"/>
      <c r="C25" s="73"/>
      <c r="D25" s="137"/>
      <c r="E25" s="139"/>
      <c r="F25" s="141"/>
      <c r="G25" s="141"/>
      <c r="H25" s="70"/>
      <c r="I25" s="69" t="s">
        <v>211</v>
      </c>
      <c r="J25" s="89"/>
      <c r="K25" s="89"/>
      <c r="L25" s="89"/>
      <c r="M25" s="89"/>
      <c r="N25" s="71"/>
      <c r="O25" s="133"/>
    </row>
    <row r="26" spans="1:15" ht="18.75" x14ac:dyDescent="0.3">
      <c r="A26" s="72"/>
      <c r="B26" s="134"/>
      <c r="C26" s="73"/>
      <c r="D26" s="136"/>
      <c r="E26" s="138"/>
      <c r="F26" s="140"/>
      <c r="G26" s="140"/>
      <c r="H26" s="74"/>
      <c r="I26" s="69" t="s">
        <v>210</v>
      </c>
      <c r="J26" s="89"/>
      <c r="K26" s="89"/>
      <c r="L26" s="89"/>
      <c r="M26" s="89"/>
      <c r="N26" s="71"/>
      <c r="O26" s="132" t="str">
        <f t="shared" ref="O26" si="4">IF(M26="","",(M26-SUM(N26:N27))*B26)</f>
        <v/>
      </c>
    </row>
    <row r="27" spans="1:15" ht="18.75" x14ac:dyDescent="0.3">
      <c r="A27" s="72"/>
      <c r="B27" s="135"/>
      <c r="C27" s="73"/>
      <c r="D27" s="137"/>
      <c r="E27" s="139"/>
      <c r="F27" s="141"/>
      <c r="G27" s="141"/>
      <c r="H27" s="70"/>
      <c r="I27" s="69" t="s">
        <v>211</v>
      </c>
      <c r="J27" s="89"/>
      <c r="K27" s="89"/>
      <c r="L27" s="89"/>
      <c r="M27" s="89"/>
      <c r="N27" s="71"/>
      <c r="O27" s="133"/>
    </row>
    <row r="28" spans="1:15" ht="18.75" x14ac:dyDescent="0.3">
      <c r="A28" s="72"/>
      <c r="B28" s="134"/>
      <c r="C28" s="73"/>
      <c r="D28" s="136"/>
      <c r="E28" s="138"/>
      <c r="F28" s="140"/>
      <c r="G28" s="140"/>
      <c r="H28" s="74"/>
      <c r="I28" s="69" t="s">
        <v>210</v>
      </c>
      <c r="J28" s="89"/>
      <c r="K28" s="89"/>
      <c r="L28" s="89"/>
      <c r="M28" s="89"/>
      <c r="N28" s="71"/>
      <c r="O28" s="132" t="str">
        <f t="shared" ref="O28" si="5">IF(M28="","",(M28-SUM(N28:N29))*B28)</f>
        <v/>
      </c>
    </row>
    <row r="29" spans="1:15" ht="18.75" x14ac:dyDescent="0.3">
      <c r="A29" s="72"/>
      <c r="B29" s="135"/>
      <c r="C29" s="73"/>
      <c r="D29" s="137"/>
      <c r="E29" s="139"/>
      <c r="F29" s="141"/>
      <c r="G29" s="141"/>
      <c r="H29" s="70"/>
      <c r="I29" s="69" t="s">
        <v>211</v>
      </c>
      <c r="J29" s="89"/>
      <c r="K29" s="89"/>
      <c r="L29" s="89"/>
      <c r="M29" s="89"/>
      <c r="N29" s="71"/>
      <c r="O29" s="133"/>
    </row>
    <row r="30" spans="1:15" ht="18.75" x14ac:dyDescent="0.3">
      <c r="A30" s="72"/>
      <c r="B30" s="134"/>
      <c r="C30" s="73"/>
      <c r="D30" s="136"/>
      <c r="E30" s="138"/>
      <c r="F30" s="140"/>
      <c r="G30" s="140"/>
      <c r="H30" s="74"/>
      <c r="I30" s="69" t="s">
        <v>210</v>
      </c>
      <c r="J30" s="89"/>
      <c r="K30" s="89"/>
      <c r="L30" s="89"/>
      <c r="M30" s="89"/>
      <c r="N30" s="71"/>
      <c r="O30" s="132" t="str">
        <f t="shared" ref="O30" si="6">IF(M30="","",(M30-SUM(N30:N31))*B30)</f>
        <v/>
      </c>
    </row>
    <row r="31" spans="1:15" ht="18.75" x14ac:dyDescent="0.3">
      <c r="A31" s="72"/>
      <c r="B31" s="135"/>
      <c r="C31" s="73"/>
      <c r="D31" s="137"/>
      <c r="E31" s="139"/>
      <c r="F31" s="141"/>
      <c r="G31" s="141"/>
      <c r="H31" s="70"/>
      <c r="I31" s="69" t="s">
        <v>211</v>
      </c>
      <c r="J31" s="89"/>
      <c r="K31" s="89"/>
      <c r="L31" s="89"/>
      <c r="M31" s="89"/>
      <c r="N31" s="71"/>
      <c r="O31" s="133"/>
    </row>
    <row r="32" spans="1:15" ht="18.75" x14ac:dyDescent="0.3">
      <c r="A32" s="72"/>
      <c r="B32" s="134"/>
      <c r="C32" s="73"/>
      <c r="D32" s="136"/>
      <c r="E32" s="138"/>
      <c r="F32" s="140"/>
      <c r="G32" s="140"/>
      <c r="H32" s="74"/>
      <c r="I32" s="69" t="s">
        <v>210</v>
      </c>
      <c r="J32" s="89"/>
      <c r="K32" s="89"/>
      <c r="L32" s="89"/>
      <c r="M32" s="89"/>
      <c r="N32" s="71"/>
      <c r="O32" s="132" t="str">
        <f t="shared" ref="O32" si="7">IF(M32="","",(M32-SUM(N32:N33))*B32)</f>
        <v/>
      </c>
    </row>
    <row r="33" spans="1:15" ht="18.75" x14ac:dyDescent="0.3">
      <c r="A33" s="72"/>
      <c r="B33" s="135"/>
      <c r="C33" s="73"/>
      <c r="D33" s="137"/>
      <c r="E33" s="139"/>
      <c r="F33" s="141"/>
      <c r="G33" s="141"/>
      <c r="H33" s="70"/>
      <c r="I33" s="69" t="s">
        <v>211</v>
      </c>
      <c r="J33" s="89"/>
      <c r="K33" s="89"/>
      <c r="L33" s="89"/>
      <c r="M33" s="89"/>
      <c r="N33" s="71"/>
      <c r="O33" s="133"/>
    </row>
    <row r="34" spans="1:15" ht="18.75" x14ac:dyDescent="0.3">
      <c r="A34" s="72"/>
      <c r="B34" s="134"/>
      <c r="C34" s="73"/>
      <c r="D34" s="136"/>
      <c r="E34" s="138"/>
      <c r="F34" s="140"/>
      <c r="G34" s="140"/>
      <c r="H34" s="74"/>
      <c r="I34" s="69" t="s">
        <v>210</v>
      </c>
      <c r="J34" s="89"/>
      <c r="K34" s="89"/>
      <c r="L34" s="89"/>
      <c r="M34" s="89"/>
      <c r="N34" s="71"/>
      <c r="O34" s="132" t="str">
        <f t="shared" ref="O34" si="8">IF(M34="","",(M34-SUM(N34:N35))*B34)</f>
        <v/>
      </c>
    </row>
    <row r="35" spans="1:15" ht="18.75" x14ac:dyDescent="0.3">
      <c r="A35" s="72"/>
      <c r="B35" s="135"/>
      <c r="C35" s="73"/>
      <c r="D35" s="137"/>
      <c r="E35" s="139"/>
      <c r="F35" s="141"/>
      <c r="G35" s="141"/>
      <c r="H35" s="70"/>
      <c r="I35" s="69" t="s">
        <v>211</v>
      </c>
      <c r="J35" s="89"/>
      <c r="K35" s="89"/>
      <c r="L35" s="89"/>
      <c r="M35" s="89"/>
      <c r="N35" s="71"/>
      <c r="O35" s="133"/>
    </row>
    <row r="36" spans="1:15" ht="18.75" x14ac:dyDescent="0.3">
      <c r="A36" s="72"/>
      <c r="B36" s="134"/>
      <c r="C36" s="73"/>
      <c r="D36" s="136"/>
      <c r="E36" s="138"/>
      <c r="F36" s="140"/>
      <c r="G36" s="140"/>
      <c r="H36" s="74"/>
      <c r="I36" s="69" t="s">
        <v>210</v>
      </c>
      <c r="J36" s="89"/>
      <c r="K36" s="89"/>
      <c r="L36" s="89"/>
      <c r="M36" s="89"/>
      <c r="N36" s="71"/>
      <c r="O36" s="132" t="str">
        <f t="shared" ref="O36" si="9">IF(M36="","",(M36-SUM(N36:N37))*B36)</f>
        <v/>
      </c>
    </row>
    <row r="37" spans="1:15" ht="18.75" x14ac:dyDescent="0.3">
      <c r="A37" s="72"/>
      <c r="B37" s="135"/>
      <c r="C37" s="73"/>
      <c r="D37" s="137"/>
      <c r="E37" s="139"/>
      <c r="F37" s="141"/>
      <c r="G37" s="141"/>
      <c r="H37" s="70"/>
      <c r="I37" s="69" t="s">
        <v>211</v>
      </c>
      <c r="J37" s="89"/>
      <c r="K37" s="89"/>
      <c r="L37" s="89"/>
      <c r="M37" s="89"/>
      <c r="N37" s="71"/>
      <c r="O37" s="133"/>
    </row>
    <row r="38" spans="1:15" ht="18.75" x14ac:dyDescent="0.3">
      <c r="A38" s="72"/>
      <c r="B38" s="134"/>
      <c r="C38" s="73"/>
      <c r="D38" s="136"/>
      <c r="E38" s="138"/>
      <c r="F38" s="140"/>
      <c r="G38" s="140"/>
      <c r="H38" s="74"/>
      <c r="I38" s="69" t="s">
        <v>210</v>
      </c>
      <c r="J38" s="89"/>
      <c r="K38" s="89"/>
      <c r="L38" s="89"/>
      <c r="M38" s="89"/>
      <c r="N38" s="71"/>
      <c r="O38" s="132" t="str">
        <f t="shared" ref="O38" si="10">IF(M38="","",(M38-SUM(N38:N39))*B38)</f>
        <v/>
      </c>
    </row>
    <row r="39" spans="1:15" ht="18.75" x14ac:dyDescent="0.3">
      <c r="A39" s="72"/>
      <c r="B39" s="135"/>
      <c r="C39" s="73"/>
      <c r="D39" s="137"/>
      <c r="E39" s="139"/>
      <c r="F39" s="141"/>
      <c r="G39" s="141"/>
      <c r="H39" s="70"/>
      <c r="I39" s="69" t="s">
        <v>211</v>
      </c>
      <c r="J39" s="89"/>
      <c r="K39" s="89"/>
      <c r="L39" s="89"/>
      <c r="M39" s="89"/>
      <c r="N39" s="71"/>
      <c r="O39" s="133"/>
    </row>
    <row r="40" spans="1:15" ht="18.75" x14ac:dyDescent="0.3">
      <c r="A40" s="72"/>
      <c r="B40" s="134"/>
      <c r="C40" s="73"/>
      <c r="D40" s="136"/>
      <c r="E40" s="138"/>
      <c r="F40" s="140"/>
      <c r="G40" s="140"/>
      <c r="H40" s="74"/>
      <c r="I40" s="69" t="s">
        <v>210</v>
      </c>
      <c r="J40" s="89"/>
      <c r="K40" s="89"/>
      <c r="L40" s="89"/>
      <c r="M40" s="89"/>
      <c r="N40" s="71"/>
      <c r="O40" s="132" t="str">
        <f t="shared" ref="O40" si="11">IF(M40="","",(M40-SUM(N40:N41))*B40)</f>
        <v/>
      </c>
    </row>
    <row r="41" spans="1:15" ht="18.75" x14ac:dyDescent="0.3">
      <c r="A41" s="72"/>
      <c r="B41" s="135"/>
      <c r="C41" s="73"/>
      <c r="D41" s="137"/>
      <c r="E41" s="139"/>
      <c r="F41" s="141"/>
      <c r="G41" s="141"/>
      <c r="H41" s="70"/>
      <c r="I41" s="69" t="s">
        <v>211</v>
      </c>
      <c r="J41" s="89"/>
      <c r="K41" s="89"/>
      <c r="L41" s="89"/>
      <c r="M41" s="89"/>
      <c r="N41" s="71"/>
      <c r="O41" s="133"/>
    </row>
    <row r="42" spans="1:15" ht="18.75" x14ac:dyDescent="0.3">
      <c r="A42" s="72"/>
      <c r="B42" s="134"/>
      <c r="C42" s="73"/>
      <c r="D42" s="136"/>
      <c r="E42" s="138"/>
      <c r="F42" s="140"/>
      <c r="G42" s="140"/>
      <c r="H42" s="74"/>
      <c r="I42" s="69" t="s">
        <v>210</v>
      </c>
      <c r="J42" s="89"/>
      <c r="K42" s="89"/>
      <c r="L42" s="89"/>
      <c r="M42" s="89"/>
      <c r="N42" s="71"/>
      <c r="O42" s="132" t="str">
        <f t="shared" ref="O42" si="12">IF(M42="","",(M42-SUM(N42:N43))*B42)</f>
        <v/>
      </c>
    </row>
    <row r="43" spans="1:15" ht="18.75" x14ac:dyDescent="0.3">
      <c r="A43" s="72"/>
      <c r="B43" s="135"/>
      <c r="C43" s="73"/>
      <c r="D43" s="137"/>
      <c r="E43" s="139"/>
      <c r="F43" s="141"/>
      <c r="G43" s="141"/>
      <c r="H43" s="70"/>
      <c r="I43" s="69" t="s">
        <v>211</v>
      </c>
      <c r="J43" s="89"/>
      <c r="K43" s="89"/>
      <c r="L43" s="89"/>
      <c r="M43" s="89"/>
      <c r="N43" s="71"/>
      <c r="O43" s="133"/>
    </row>
    <row r="44" spans="1:15" ht="18.75" x14ac:dyDescent="0.3">
      <c r="A44" s="72"/>
      <c r="B44" s="134"/>
      <c r="C44" s="73"/>
      <c r="D44" s="136"/>
      <c r="E44" s="138"/>
      <c r="F44" s="140"/>
      <c r="G44" s="140"/>
      <c r="H44" s="74"/>
      <c r="I44" s="69" t="s">
        <v>210</v>
      </c>
      <c r="J44" s="89"/>
      <c r="K44" s="89"/>
      <c r="L44" s="89"/>
      <c r="M44" s="89"/>
      <c r="N44" s="71"/>
      <c r="O44" s="132" t="str">
        <f t="shared" ref="O44" si="13">IF(M44="","",(M44-SUM(N44:N45))*B44)</f>
        <v/>
      </c>
    </row>
    <row r="45" spans="1:15" ht="18.75" x14ac:dyDescent="0.3">
      <c r="A45" s="72"/>
      <c r="B45" s="135"/>
      <c r="C45" s="73"/>
      <c r="D45" s="137"/>
      <c r="E45" s="139"/>
      <c r="F45" s="141"/>
      <c r="G45" s="141"/>
      <c r="H45" s="70"/>
      <c r="I45" s="69" t="s">
        <v>211</v>
      </c>
      <c r="J45" s="89"/>
      <c r="K45" s="89"/>
      <c r="L45" s="89"/>
      <c r="M45" s="89"/>
      <c r="N45" s="71"/>
      <c r="O45" s="133"/>
    </row>
    <row r="46" spans="1:15" ht="18.75" x14ac:dyDescent="0.3">
      <c r="A46" s="72"/>
      <c r="B46" s="134"/>
      <c r="C46" s="73"/>
      <c r="D46" s="136"/>
      <c r="E46" s="138"/>
      <c r="F46" s="140"/>
      <c r="G46" s="140"/>
      <c r="H46" s="74"/>
      <c r="I46" s="69" t="s">
        <v>210</v>
      </c>
      <c r="J46" s="89"/>
      <c r="K46" s="89"/>
      <c r="L46" s="89"/>
      <c r="M46" s="89"/>
      <c r="N46" s="71"/>
      <c r="O46" s="132" t="str">
        <f t="shared" ref="O46" si="14">IF(M46="","",(M46-SUM(N46:N47))*B46)</f>
        <v/>
      </c>
    </row>
    <row r="47" spans="1:15" ht="18.75" x14ac:dyDescent="0.3">
      <c r="A47" s="72"/>
      <c r="B47" s="135"/>
      <c r="C47" s="73"/>
      <c r="D47" s="137"/>
      <c r="E47" s="139"/>
      <c r="F47" s="141"/>
      <c r="G47" s="141"/>
      <c r="H47" s="70"/>
      <c r="I47" s="69" t="s">
        <v>211</v>
      </c>
      <c r="J47" s="89"/>
      <c r="K47" s="89"/>
      <c r="L47" s="89"/>
      <c r="M47" s="89"/>
      <c r="N47" s="71"/>
      <c r="O47" s="133"/>
    </row>
    <row r="48" spans="1:15" ht="18.75" x14ac:dyDescent="0.3">
      <c r="A48" s="72"/>
      <c r="B48" s="134"/>
      <c r="C48" s="73"/>
      <c r="D48" s="136"/>
      <c r="E48" s="138"/>
      <c r="F48" s="140"/>
      <c r="G48" s="140"/>
      <c r="H48" s="74"/>
      <c r="I48" s="69" t="s">
        <v>210</v>
      </c>
      <c r="J48" s="89"/>
      <c r="K48" s="89"/>
      <c r="L48" s="89"/>
      <c r="M48" s="89"/>
      <c r="N48" s="71"/>
      <c r="O48" s="132" t="str">
        <f t="shared" ref="O48" si="15">IF(M48="","",(M48-SUM(N48:N49))*B48)</f>
        <v/>
      </c>
    </row>
    <row r="49" spans="1:15" ht="18.75" x14ac:dyDescent="0.3">
      <c r="A49" s="72"/>
      <c r="B49" s="135"/>
      <c r="C49" s="73"/>
      <c r="D49" s="137"/>
      <c r="E49" s="139"/>
      <c r="F49" s="141"/>
      <c r="G49" s="141"/>
      <c r="H49" s="70"/>
      <c r="I49" s="69" t="s">
        <v>211</v>
      </c>
      <c r="J49" s="89"/>
      <c r="K49" s="89"/>
      <c r="L49" s="89"/>
      <c r="M49" s="89"/>
      <c r="N49" s="71"/>
      <c r="O49" s="133"/>
    </row>
    <row r="50" spans="1:15" ht="18.75" x14ac:dyDescent="0.3">
      <c r="A50" s="72"/>
      <c r="B50" s="134"/>
      <c r="C50" s="73"/>
      <c r="D50" s="136"/>
      <c r="E50" s="138"/>
      <c r="F50" s="140"/>
      <c r="G50" s="140"/>
      <c r="H50" s="74"/>
      <c r="I50" s="69" t="s">
        <v>210</v>
      </c>
      <c r="J50" s="89"/>
      <c r="K50" s="89"/>
      <c r="L50" s="89"/>
      <c r="M50" s="89"/>
      <c r="N50" s="71"/>
      <c r="O50" s="132" t="str">
        <f t="shared" ref="O50" si="16">IF(M50="","",(M50-SUM(N50:N51))*B50)</f>
        <v/>
      </c>
    </row>
    <row r="51" spans="1:15" ht="18.75" x14ac:dyDescent="0.3">
      <c r="A51" s="72"/>
      <c r="B51" s="135"/>
      <c r="C51" s="73"/>
      <c r="D51" s="137"/>
      <c r="E51" s="139"/>
      <c r="F51" s="141"/>
      <c r="G51" s="141"/>
      <c r="H51" s="70"/>
      <c r="I51" s="69" t="s">
        <v>211</v>
      </c>
      <c r="J51" s="89"/>
      <c r="K51" s="89"/>
      <c r="L51" s="89"/>
      <c r="M51" s="89"/>
      <c r="N51" s="71"/>
      <c r="O51" s="133"/>
    </row>
    <row r="52" spans="1:15" ht="18.75" x14ac:dyDescent="0.3">
      <c r="A52" s="72"/>
      <c r="B52" s="134"/>
      <c r="C52" s="73"/>
      <c r="D52" s="136"/>
      <c r="E52" s="138"/>
      <c r="F52" s="140"/>
      <c r="G52" s="140"/>
      <c r="H52" s="74"/>
      <c r="I52" s="69" t="s">
        <v>210</v>
      </c>
      <c r="J52" s="89"/>
      <c r="K52" s="89"/>
      <c r="L52" s="89"/>
      <c r="M52" s="89"/>
      <c r="N52" s="71"/>
      <c r="O52" s="132" t="str">
        <f t="shared" ref="O52" si="17">IF(M52="","",(M52-SUM(N52:N53))*B52)</f>
        <v/>
      </c>
    </row>
    <row r="53" spans="1:15" ht="18.75" x14ac:dyDescent="0.3">
      <c r="A53" s="72"/>
      <c r="B53" s="135"/>
      <c r="C53" s="73"/>
      <c r="D53" s="137"/>
      <c r="E53" s="139"/>
      <c r="F53" s="141"/>
      <c r="G53" s="141"/>
      <c r="H53" s="70"/>
      <c r="I53" s="69" t="s">
        <v>211</v>
      </c>
      <c r="J53" s="89"/>
      <c r="K53" s="89"/>
      <c r="L53" s="89"/>
      <c r="M53" s="89"/>
      <c r="N53" s="71"/>
      <c r="O53" s="133"/>
    </row>
    <row r="54" spans="1:15" ht="18.75" x14ac:dyDescent="0.3">
      <c r="A54" s="72"/>
      <c r="B54" s="134"/>
      <c r="C54" s="73"/>
      <c r="D54" s="136"/>
      <c r="E54" s="138"/>
      <c r="F54" s="140"/>
      <c r="G54" s="140"/>
      <c r="H54" s="74"/>
      <c r="I54" s="69" t="s">
        <v>210</v>
      </c>
      <c r="J54" s="89"/>
      <c r="K54" s="89"/>
      <c r="L54" s="89"/>
      <c r="M54" s="89"/>
      <c r="N54" s="71"/>
      <c r="O54" s="132" t="str">
        <f t="shared" ref="O54" si="18">IF(M54="","",(M54-SUM(N54:N55))*B54)</f>
        <v/>
      </c>
    </row>
    <row r="55" spans="1:15" ht="18.75" x14ac:dyDescent="0.3">
      <c r="A55" s="72"/>
      <c r="B55" s="135"/>
      <c r="C55" s="73"/>
      <c r="D55" s="137"/>
      <c r="E55" s="139"/>
      <c r="F55" s="141"/>
      <c r="G55" s="141"/>
      <c r="H55" s="70"/>
      <c r="I55" s="69" t="s">
        <v>211</v>
      </c>
      <c r="J55" s="89"/>
      <c r="K55" s="89"/>
      <c r="L55" s="89"/>
      <c r="M55" s="89"/>
      <c r="N55" s="71"/>
      <c r="O55" s="133"/>
    </row>
    <row r="56" spans="1:15" ht="18.75" x14ac:dyDescent="0.3">
      <c r="A56" s="72"/>
      <c r="B56" s="134"/>
      <c r="C56" s="73"/>
      <c r="D56" s="136"/>
      <c r="E56" s="138"/>
      <c r="F56" s="140"/>
      <c r="G56" s="140"/>
      <c r="H56" s="74"/>
      <c r="I56" s="69" t="s">
        <v>210</v>
      </c>
      <c r="J56" s="89"/>
      <c r="K56" s="89"/>
      <c r="L56" s="89"/>
      <c r="M56" s="89"/>
      <c r="N56" s="71"/>
      <c r="O56" s="132" t="str">
        <f t="shared" ref="O56" si="19">IF(M56="","",(M56-SUM(N56:N57))*B56)</f>
        <v/>
      </c>
    </row>
    <row r="57" spans="1:15" ht="18.75" x14ac:dyDescent="0.3">
      <c r="A57" s="72"/>
      <c r="B57" s="135"/>
      <c r="C57" s="73"/>
      <c r="D57" s="137"/>
      <c r="E57" s="139"/>
      <c r="F57" s="141"/>
      <c r="G57" s="141"/>
      <c r="H57" s="70"/>
      <c r="I57" s="69" t="s">
        <v>211</v>
      </c>
      <c r="J57" s="89"/>
      <c r="K57" s="89"/>
      <c r="L57" s="89"/>
      <c r="M57" s="89"/>
      <c r="N57" s="71"/>
      <c r="O57" s="133"/>
    </row>
    <row r="58" spans="1:15" x14ac:dyDescent="0.25">
      <c r="F58" s="26" t="s">
        <v>75</v>
      </c>
      <c r="G58" s="36">
        <f>SUM(G18:G57)</f>
        <v>0</v>
      </c>
      <c r="H58" s="36"/>
      <c r="I58" s="36"/>
      <c r="J58" s="91">
        <f t="shared" ref="J58:O58" si="20">SUM(J18:J57)</f>
        <v>0</v>
      </c>
      <c r="K58" s="91">
        <f t="shared" si="20"/>
        <v>0</v>
      </c>
      <c r="L58" s="91">
        <f t="shared" si="20"/>
        <v>0</v>
      </c>
      <c r="M58" s="91">
        <f t="shared" si="20"/>
        <v>0</v>
      </c>
      <c r="N58" s="91">
        <f t="shared" si="20"/>
        <v>0</v>
      </c>
      <c r="O58" s="91">
        <f t="shared" si="20"/>
        <v>0</v>
      </c>
    </row>
  </sheetData>
  <sheetProtection algorithmName="SHA-512" hashValue="P+RtEEXVeU5akuwZMjRqVYyCfO5gT8eYoL4ihC8/g+8WGusXHtawBkqFmCDaIG0dnD6CdrZ12WWLh71D8iU7Tw==" saltValue="6oyYMsJn8EREHTzchWMxOA==" spinCount="100000" sheet="1" objects="1" scenarios="1" selectLockedCells="1"/>
  <mergeCells count="125">
    <mergeCell ref="A1:O10"/>
    <mergeCell ref="I17:J17"/>
    <mergeCell ref="A12:O12"/>
    <mergeCell ref="O18:O19"/>
    <mergeCell ref="B20:B21"/>
    <mergeCell ref="D20:D21"/>
    <mergeCell ref="E20:E21"/>
    <mergeCell ref="F20:F21"/>
    <mergeCell ref="G20:G21"/>
    <mergeCell ref="O20:O21"/>
    <mergeCell ref="B18:B19"/>
    <mergeCell ref="D18:D19"/>
    <mergeCell ref="E18:E19"/>
    <mergeCell ref="F18:F19"/>
    <mergeCell ref="G18:G19"/>
    <mergeCell ref="A13:O13"/>
    <mergeCell ref="O22:O23"/>
    <mergeCell ref="B24:B25"/>
    <mergeCell ref="D24:D25"/>
    <mergeCell ref="E24:E25"/>
    <mergeCell ref="F24:F25"/>
    <mergeCell ref="G24:G25"/>
    <mergeCell ref="O24:O25"/>
    <mergeCell ref="B22:B23"/>
    <mergeCell ref="D22:D23"/>
    <mergeCell ref="E22:E23"/>
    <mergeCell ref="F22:F23"/>
    <mergeCell ref="G22:G23"/>
    <mergeCell ref="O26:O27"/>
    <mergeCell ref="B28:B29"/>
    <mergeCell ref="D28:D29"/>
    <mergeCell ref="E28:E29"/>
    <mergeCell ref="F28:F29"/>
    <mergeCell ref="G28:G29"/>
    <mergeCell ref="O28:O29"/>
    <mergeCell ref="B26:B27"/>
    <mergeCell ref="D26:D27"/>
    <mergeCell ref="E26:E27"/>
    <mergeCell ref="F26:F27"/>
    <mergeCell ref="G26:G27"/>
    <mergeCell ref="O30:O31"/>
    <mergeCell ref="B32:B33"/>
    <mergeCell ref="D32:D33"/>
    <mergeCell ref="E32:E33"/>
    <mergeCell ref="F32:F33"/>
    <mergeCell ref="G32:G33"/>
    <mergeCell ref="O32:O33"/>
    <mergeCell ref="B30:B31"/>
    <mergeCell ref="D30:D31"/>
    <mergeCell ref="E30:E31"/>
    <mergeCell ref="F30:F31"/>
    <mergeCell ref="G30:G31"/>
    <mergeCell ref="O34:O35"/>
    <mergeCell ref="B36:B37"/>
    <mergeCell ref="D36:D37"/>
    <mergeCell ref="E36:E37"/>
    <mergeCell ref="F36:F37"/>
    <mergeCell ref="G36:G37"/>
    <mergeCell ref="O36:O37"/>
    <mergeCell ref="B34:B35"/>
    <mergeCell ref="D34:D35"/>
    <mergeCell ref="E34:E35"/>
    <mergeCell ref="F34:F35"/>
    <mergeCell ref="G34:G35"/>
    <mergeCell ref="O44:O45"/>
    <mergeCell ref="B46:B47"/>
    <mergeCell ref="D46:D47"/>
    <mergeCell ref="E46:E47"/>
    <mergeCell ref="F46:F47"/>
    <mergeCell ref="G46:G47"/>
    <mergeCell ref="O46:O47"/>
    <mergeCell ref="B44:B45"/>
    <mergeCell ref="D44:D45"/>
    <mergeCell ref="E44:E45"/>
    <mergeCell ref="F44:F45"/>
    <mergeCell ref="G44:G45"/>
    <mergeCell ref="E52:E53"/>
    <mergeCell ref="F52:F53"/>
    <mergeCell ref="G52:G53"/>
    <mergeCell ref="O48:O49"/>
    <mergeCell ref="B50:B51"/>
    <mergeCell ref="D50:D51"/>
    <mergeCell ref="E50:E51"/>
    <mergeCell ref="F50:F51"/>
    <mergeCell ref="G50:G51"/>
    <mergeCell ref="O50:O51"/>
    <mergeCell ref="B48:B49"/>
    <mergeCell ref="D48:D49"/>
    <mergeCell ref="E48:E49"/>
    <mergeCell ref="F48:F49"/>
    <mergeCell ref="G48:G49"/>
    <mergeCell ref="O56:O57"/>
    <mergeCell ref="A15:O15"/>
    <mergeCell ref="B38:B39"/>
    <mergeCell ref="D38:D39"/>
    <mergeCell ref="E38:E39"/>
    <mergeCell ref="F38:F39"/>
    <mergeCell ref="G38:G39"/>
    <mergeCell ref="O38:O39"/>
    <mergeCell ref="B40:B41"/>
    <mergeCell ref="D40:D41"/>
    <mergeCell ref="B56:B57"/>
    <mergeCell ref="D56:D57"/>
    <mergeCell ref="E56:E57"/>
    <mergeCell ref="F56:F57"/>
    <mergeCell ref="G56:G57"/>
    <mergeCell ref="O52:O53"/>
    <mergeCell ref="B54:B55"/>
    <mergeCell ref="D54:D55"/>
    <mergeCell ref="E54:E55"/>
    <mergeCell ref="F54:F55"/>
    <mergeCell ref="G54:G55"/>
    <mergeCell ref="O54:O55"/>
    <mergeCell ref="B52:B53"/>
    <mergeCell ref="D52:D53"/>
    <mergeCell ref="O40:O41"/>
    <mergeCell ref="B42:B43"/>
    <mergeCell ref="D42:D43"/>
    <mergeCell ref="E42:E43"/>
    <mergeCell ref="F42:F43"/>
    <mergeCell ref="G42:G43"/>
    <mergeCell ref="O42:O43"/>
    <mergeCell ref="E40:E41"/>
    <mergeCell ref="F40:F41"/>
    <mergeCell ref="G40:G41"/>
  </mergeCells>
  <dataValidations count="3">
    <dataValidation type="list" allowBlank="1" showInputMessage="1" showErrorMessage="1" sqref="D18 D20 D22 D24 D26 D28 D30 D32 D34 D36 D44 D46 D48 D50 D52 D54 D56 D38 D40 D42" xr:uid="{F1358B97-9F43-42D8-866D-040524707297}">
      <formula1>"Primary Residence,2nd Home,Vacation Home,Timeshare,Investment"</formula1>
    </dataValidation>
    <dataValidation type="decimal" allowBlank="1" showInputMessage="1" showErrorMessage="1" sqref="B18:B57" xr:uid="{4F14631B-B566-4AE5-8054-4F174CE72CEB}">
      <formula1>0</formula1>
      <formula2>1</formula2>
    </dataValidation>
    <dataValidation type="date" allowBlank="1" showInputMessage="1" showErrorMessage="1" sqref="E18 E20 E22 E24 E26 E28 E30 E32 E34 E36 E44 E46 E48 E50 E52 E54 E56 E38 E40 E42" xr:uid="{5F1B732D-7511-4390-9978-137B998A68A9}">
      <formula1>1</formula1>
      <formula2>49674</formula2>
    </dataValidation>
  </dataValidations>
  <pageMargins left="0.25" right="0.25" top="0.25" bottom="0.25" header="0.25" footer="0.25"/>
  <pageSetup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vt:i4>
      </vt:variant>
    </vt:vector>
  </HeadingPairs>
  <TitlesOfParts>
    <vt:vector size="18" baseType="lpstr">
      <vt:lpstr>Instructions</vt:lpstr>
      <vt:lpstr>Personal Info</vt:lpstr>
      <vt:lpstr>Balance Sheet</vt:lpstr>
      <vt:lpstr>Income Statement</vt:lpstr>
      <vt:lpstr>1-Bank Accts</vt:lpstr>
      <vt:lpstr>2-Life Ins</vt:lpstr>
      <vt:lpstr>3-Brokerage Accts</vt:lpstr>
      <vt:lpstr>4-Securities</vt:lpstr>
      <vt:lpstr>5-Real Estate</vt:lpstr>
      <vt:lpstr>6-Retirement</vt:lpstr>
      <vt:lpstr>7-Receivables</vt:lpstr>
      <vt:lpstr>8-Vehicles</vt:lpstr>
      <vt:lpstr>9-Other Assets</vt:lpstr>
      <vt:lpstr>10-Debts &amp; Liabilities</vt:lpstr>
      <vt:lpstr>'Balance Sheet'!Print_Area</vt:lpstr>
      <vt:lpstr>'Income Statement'!Print_Area</vt:lpstr>
      <vt:lpstr>'Balance Sheet'!Print_Titles</vt:lpstr>
      <vt:lpstr>'Income Statement'!Print_Titles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Randall Parker</dc:creator>
  <cp:lastModifiedBy>Randall Parker</cp:lastModifiedBy>
  <cp:lastPrinted>2024-08-23T20:50:57Z</cp:lastPrinted>
  <dcterms:created xsi:type="dcterms:W3CDTF">2024-07-04T21:53:19Z</dcterms:created>
  <dcterms:modified xsi:type="dcterms:W3CDTF">2024-08-23T21:49:12Z</dcterms:modified>
</cp:coreProperties>
</file>